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20" windowHeight="8835" activeTab="0"/>
  </bookViews>
  <sheets>
    <sheet name="Стр.1" sheetId="1" r:id="rId1"/>
    <sheet name="Стр.2-3" sheetId="2" r:id="rId2"/>
    <sheet name="Стр.4-5" sheetId="3" r:id="rId3"/>
    <sheet name="Стр.6" sheetId="4" r:id="rId4"/>
    <sheet name="стр 8" sheetId="5" r:id="rId5"/>
  </sheets>
  <definedNames>
    <definedName name="_xlnm.Print_Titles" localSheetId="1">'Стр.2-3'!$7:$7</definedName>
    <definedName name="_xlnm.Print_Area" localSheetId="4">'стр 8'!$A$1:$FG$68</definedName>
    <definedName name="_xlnm.Print_Area" localSheetId="0">'Стр.1'!$A$1:$DD$45</definedName>
    <definedName name="_xlnm.Print_Area" localSheetId="1">'Стр.2-3'!$A$1:$DD$64</definedName>
    <definedName name="_xlnm.Print_Area" localSheetId="3">'Стр.6'!$A$1:$L$54</definedName>
  </definedNames>
  <calcPr fullCalcOnLoad="1" refMode="R1C1"/>
</workbook>
</file>

<file path=xl/sharedStrings.xml><?xml version="1.0" encoding="utf-8"?>
<sst xmlns="http://schemas.openxmlformats.org/spreadsheetml/2006/main" count="466" uniqueCount="299">
  <si>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</si>
  <si>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</si>
  <si>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</si>
  <si>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</si>
  <si>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</si>
  <si>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</si>
  <si>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</si>
  <si>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</si>
  <si>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</si>
  <si>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</si>
  <si>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</si>
  <si>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</si>
  <si>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</si>
  <si>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</si>
  <si>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</si>
  <si>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</si>
  <si>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</si>
  <si>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</si>
  <si>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</si>
  <si>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</si>
  <si>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</si>
  <si>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</si>
  <si>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Форма по ОКУД</t>
  </si>
  <si>
    <t>Дата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</si>
  <si>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</si>
  <si>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</si>
  <si>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</si>
  <si>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</si>
  <si>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</si>
  <si>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</si>
  <si>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по ОКЕИ</t>
  </si>
  <si>
    <t>Наименование субсидии</t>
  </si>
  <si>
    <t>Код объекта ФАИП</t>
  </si>
  <si>
    <t>код</t>
  </si>
  <si>
    <t>сумма</t>
  </si>
  <si>
    <t>Суммы возврата дебиторской задолженности прошлых лет</t>
  </si>
  <si>
    <t>Планируемые</t>
  </si>
  <si>
    <t>Всего</t>
  </si>
  <si>
    <t>Номер страницы</t>
  </si>
  <si>
    <t>Всего страниц</t>
  </si>
  <si>
    <t>(расшифровка подписи)</t>
  </si>
  <si>
    <t>(должность)</t>
  </si>
  <si>
    <t>(телефон)</t>
  </si>
  <si>
    <t>КОДЫ</t>
  </si>
  <si>
    <t>ИНН</t>
  </si>
  <si>
    <t>КПП</t>
  </si>
  <si>
    <t>1.1.4. Стоимость недвижимого имущества, переданного в аренду, безвозмездное пользование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</si>
  <si>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</si>
  <si>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</si>
  <si>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</si>
  <si>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</si>
  <si>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</si>
  <si>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(подразделения)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</si>
  <si>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</si>
  <si>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</si>
  <si>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</si>
  <si>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</si>
  <si>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Код по реестру участников бюджетного процесса, а также юридических лиц, не являющихся участниками бюджетного процесса)</t>
  </si>
  <si>
    <t>Юридический адрес учреждения (подразделения)</t>
  </si>
  <si>
    <t>1.3. Перечень услуг (работ), осуществляемых, в том числе, на платной основе: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</si>
  <si>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</si>
  <si>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</si>
  <si>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</si>
  <si>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1.1. Общая балансовая стоимость недвижимого государственного имущества, всего</t>
  </si>
  <si>
    <t>I. Нефинансовые активы, всего: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</si>
  <si>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</si>
  <si>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</si>
  <si>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</si>
  <si>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</si>
  <si>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</si>
  <si>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</si>
  <si>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</si>
  <si>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</si>
  <si>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</si>
  <si>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3.1. Долговые обязательства</t>
  </si>
  <si>
    <t>3.2. Кредиторская задолженность: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</si>
  <si>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</si>
  <si>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</si>
  <si>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</si>
  <si>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</si>
  <si>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</si>
  <si>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</si>
  <si>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</si>
  <si>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Выплаты по расходам, всего: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</si>
  <si>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</si>
  <si>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</si>
  <si>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</si>
  <si>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</si>
  <si>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</si>
  <si>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</si>
  <si>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</si>
  <si>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</si>
  <si>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</si>
  <si>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</si>
  <si>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</si>
  <si>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</si>
  <si>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</si>
  <si>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</si>
  <si>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</si>
  <si>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</si>
  <si>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</si>
  <si>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Код по бюджетной классификации РФ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</si>
  <si>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</si>
  <si>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</si>
  <si>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</si>
  <si>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</si>
  <si>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1. Сведения о деятельности учреждения (подразделения)</t>
  </si>
  <si>
    <t>Всего на закупки</t>
  </si>
  <si>
    <t>исполнитель</t>
  </si>
  <si>
    <t>Ответственный</t>
  </si>
  <si>
    <t>выплаты</t>
  </si>
  <si>
    <t>поступления</t>
  </si>
  <si>
    <t>Код
субсидии</t>
  </si>
  <si>
    <t>по ОКВ</t>
  </si>
  <si>
    <t>Единица измерения: руб. (с точностью до второго десятичного знака)</t>
  </si>
  <si>
    <t>на начало 20</t>
  </si>
  <si>
    <t>остаток субсидии прошлых лет</t>
  </si>
  <si>
    <t>Разрешенный к использованию</t>
  </si>
  <si>
    <t>Код 
по бюджетной классификации Российской Федерации</t>
  </si>
  <si>
    <t>(наименование иностранной валюты)</t>
  </si>
  <si>
    <t>ведение лицевого счета</t>
  </si>
  <si>
    <t>Наименование органа, осуществляющего</t>
  </si>
  <si>
    <t>функции и полномочия учредителя</t>
  </si>
  <si>
    <t>учреждение (подразделение)</t>
  </si>
  <si>
    <t>от "</t>
  </si>
  <si>
    <t>СВЕДЕНИЯ</t>
  </si>
  <si>
    <t xml:space="preserve">Государственное 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</si>
  <si>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24.09.2015 №140н)</t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</si>
  <si>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</si>
  <si>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</si>
  <si>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Доходы от оказания услуг, работ, всего</t>
  </si>
  <si>
    <t xml:space="preserve"> в том числе:</t>
  </si>
  <si>
    <t>командировочные расходы</t>
  </si>
  <si>
    <t>другие расходы по прочим выплатам</t>
  </si>
  <si>
    <t>другие расходы по транспортным услугам</t>
  </si>
  <si>
    <t>монтаж и установка локальных вычислительных сетей</t>
  </si>
  <si>
    <t>КОСГУ</t>
  </si>
  <si>
    <t>Прочие работы,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</si>
  <si>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</si>
  <si>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</si>
  <si>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</si>
  <si>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 xml:space="preserve"> -  оплата труда </t>
  </si>
  <si>
    <t xml:space="preserve"> -  прочие выплаты</t>
  </si>
  <si>
    <t xml:space="preserve"> -  начисления на выплаты по оплате труда</t>
  </si>
  <si>
    <t xml:space="preserve"> -  земельный налог, налог на имущество</t>
  </si>
  <si>
    <t xml:space="preserve"> -  транспортный налог, прочие налоги, сборы</t>
  </si>
  <si>
    <t xml:space="preserve"> -  представительские расходы</t>
  </si>
  <si>
    <t xml:space="preserve"> -  услуги связи</t>
  </si>
  <si>
    <t xml:space="preserve"> -  транспортные расходы</t>
  </si>
  <si>
    <t xml:space="preserve"> -  коммунальные услуги</t>
  </si>
  <si>
    <t xml:space="preserve"> -  арендная плата за пользование имуществом</t>
  </si>
  <si>
    <t xml:space="preserve"> -   ремонт текущий, капитальный</t>
  </si>
  <si>
    <t xml:space="preserve"> -   содержание в чистоте помещений, зданий, дворов, иного имущества</t>
  </si>
  <si>
    <t xml:space="preserve"> -  противопажарные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</si>
  <si>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 xml:space="preserve"> -  другие расходы по содержанию имущества</t>
  </si>
  <si>
    <t xml:space="preserve"> -  организация питания</t>
  </si>
  <si>
    <t xml:space="preserve"> -  вневедомственная охрана</t>
  </si>
  <si>
    <t xml:space="preserve"> -   другие расходы по прочим работам, услугам</t>
  </si>
  <si>
    <t xml:space="preserve"> -  бытовая техника, мебель</t>
  </si>
  <si>
    <t xml:space="preserve"> -  другие расходы на увеличение стоимости основных средств</t>
  </si>
  <si>
    <t xml:space="preserve"> -  медикаменты и перевязочные средства</t>
  </si>
  <si>
    <t xml:space="preserve"> -   другие расходы на увеличение стоимости материальных запасов</t>
  </si>
  <si>
    <t xml:space="preserve"> -  пособия по социальной помощи населению</t>
  </si>
  <si>
    <t xml:space="preserve"> -  текущий ремонт движимого имущества</t>
  </si>
  <si>
    <t xml:space="preserve"> -  текущий ремонт недвижимого имущества</t>
  </si>
  <si>
    <t xml:space="preserve"> -   капитальный ремонт</t>
  </si>
  <si>
    <t xml:space="preserve">2. Финансовые параметры деятельности учреждения </t>
  </si>
  <si>
    <t xml:space="preserve">2.1.  Показатели финансового состояния учреждения </t>
  </si>
  <si>
    <t>1.1.1. Стоимость недвижимого имущества, закрепленного собственником имущества за мунципальным бюджетным учреждением на праве оперативного управления</t>
  </si>
  <si>
    <t>1.1.2. Стоимость недвижимого имущества, приобретенного муниципальным бюджетным учреждением  за счет выделенных собственником имущества учреждения средств</t>
  </si>
  <si>
    <t>1.1.3. Стоимость недвижимого имущества, приобретенного муниципальным бюджетным  учреждением за счет доходов, полученных от платной и иной приносящей доход деятельности</t>
  </si>
  <si>
    <t>1.1.5.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</si>
  <si>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</si>
  <si>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r>
      <t xml:space="preserve">1.2.2. Стоимость </t>
    </r>
    <r>
      <rPr>
        <b/>
        <sz val="10"/>
        <rFont val="Times New Roman"/>
        <family val="1"/>
      </rPr>
      <t>иного</t>
    </r>
    <r>
      <rPr>
        <sz val="10"/>
        <rFont val="Times New Roman"/>
        <family val="1"/>
      </rPr>
      <t xml:space="preserve"> движимого имущества, приобретенного муниципальным бюджетным учреждением за счет доходов, полученных за счет бюджетных средств</t>
    </r>
  </si>
  <si>
    <t>2.3. Дебиторская задолженность по доходам,  всего</t>
  </si>
  <si>
    <t>2.4.1. Дебиторская задолженность по выданным авансам</t>
  </si>
  <si>
    <t>3.2.1. Кредиторская задолженность по принятым обязательствам, всего:</t>
  </si>
  <si>
    <t>3.2.3. Просроченная кредиторская задолженность, всего</t>
  </si>
  <si>
    <t xml:space="preserve">2.2. Показатели по поступлениям и выплатам учреждения </t>
  </si>
  <si>
    <t xml:space="preserve">2.2.1. Показатели выплат по расходам на закупку товаров, работ, услуг  учреждения </t>
  </si>
  <si>
    <t>Сумма выплат по расходам на закупку товаров, работ и услуг, руб. (с точностью до двух знаков после запятой - 0,00)</t>
  </si>
  <si>
    <t>Приложение № 1                                                                       Утверждено                                                                                            Распоряжением Комитета образования, культуры, спорта и молодежной политики администрации Хасынского городского округа</t>
  </si>
  <si>
    <t>Таблица 1</t>
  </si>
  <si>
    <t>Таблица 2</t>
  </si>
  <si>
    <t>Таблица 2.1.</t>
  </si>
  <si>
    <t>Приложение № 2                                                                                                                                    Утверждено                                                                                                                                                Распоряжением Комитета образования, культуры, спорта и молодежной политики администрации Хасынского городского округа</t>
  </si>
  <si>
    <t>55424098</t>
  </si>
  <si>
    <t>490701001</t>
  </si>
  <si>
    <t>44719000</t>
  </si>
  <si>
    <t>180</t>
  </si>
  <si>
    <t>Ведущий экономист</t>
  </si>
  <si>
    <t>8(413 42)93661</t>
  </si>
  <si>
    <t>уплата иных платежей</t>
  </si>
  <si>
    <t>17</t>
  </si>
  <si>
    <t>0</t>
  </si>
  <si>
    <t>Комитет образования, культуры, спорта и молодежной политики</t>
  </si>
  <si>
    <t>родительская плата за присмотр и уход за ребенком в дошкольном образовательном учреждении</t>
  </si>
  <si>
    <t xml:space="preserve">Возмещение расходов на предоставление мер социальной поддержки по оплате помещений и коммунальных услуг отдельных категорий граждан, проживающих на территории Магаданской области в рамках реализации основного мероприятия "Обеспечение реализации подпрограммы"программы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</t>
  </si>
  <si>
    <t>Компенсация расходов на оплату стоимости проезда и провоза багажа к месту использования отпуска и обратно лицам, состоящим в трудовых отношениях с органами местного самоуправления , отраслевыми органами, муниципальными учреждениями, лицами, замещающим муниципальные должности на постоянной основе в муниципальном образовании "хасынский городской округ"</t>
  </si>
  <si>
    <t>Комитета образования, культуры, спорта и молодежной политики администрации Хасынского городского округа</t>
  </si>
  <si>
    <t>Комитет образования, культуры, спорта и молодежной политики администрации Хасынского городского округа</t>
  </si>
  <si>
    <t>1.1. Цели деятельности учреждения (подразделения):Образовательная деятельность по основным</t>
  </si>
  <si>
    <t>1.2. Виды деятельности учреждения (подразделения): Образовательная деятельность по реализации</t>
  </si>
  <si>
    <t>представительские и прочие расходы</t>
  </si>
  <si>
    <t>проезд в отпуск</t>
  </si>
  <si>
    <t>льгота</t>
  </si>
  <si>
    <t>4907005583</t>
  </si>
  <si>
    <t>55424394</t>
  </si>
  <si>
    <t>МБОУ  "Начальная школа - детский сад" п.Хасын</t>
  </si>
  <si>
    <t>686135, Магаданская область, Хасынский городской округ</t>
  </si>
  <si>
    <t>п.Хасын, ул. Геологов 39.</t>
  </si>
  <si>
    <t>общеобразовательным программам дошкольного и начального общего образования. Иными целями деятельности учреждения являются:осуществление приемственности между ступенями дошкольного и начального общего образования</t>
  </si>
  <si>
    <t>основных общеобразовательных программ дошкольного образования, осуществление присмотра и ухода за детьми,образовательная деятельность по реализации основных общеобразовательных программ начального общего образования.</t>
  </si>
  <si>
    <t>Учреждение в праве осуществлять следующие иные виды деятельности не являющиеся основными видами его деятельности, и в том числе приносящие доход: консультирование и просветительская деятельность, предшкольная подготовка с неорганизованными детьми</t>
  </si>
  <si>
    <t>Муниципальное бюджетное общеобразовательное учреждение "Начальная школа - детский сад" п.Хасын</t>
  </si>
  <si>
    <t>4907005583/490701001</t>
  </si>
  <si>
    <t>905 07 02 00 М ОМ 75010</t>
  </si>
  <si>
    <t xml:space="preserve">"Техническое обслуживание сайтов образовательных учреждений" </t>
  </si>
  <si>
    <t>"Мероприятия по обеспечению деятельности медецинских кабинетов"</t>
  </si>
  <si>
    <t>05</t>
  </si>
  <si>
    <t>4</t>
  </si>
  <si>
    <t>3</t>
  </si>
  <si>
    <t>D</t>
  </si>
  <si>
    <t>1</t>
  </si>
  <si>
    <t>2</t>
  </si>
  <si>
    <t>7</t>
  </si>
  <si>
    <t>Л.Н.Нуртдинова</t>
  </si>
  <si>
    <r>
      <rPr>
        <b/>
        <sz val="10"/>
        <color indexed="8"/>
        <rFont val="Times New Roman"/>
        <family val="1"/>
      </rPr>
      <t>на закупку товаров работ, услуг по году начала закупки</t>
    </r>
    <r>
      <rPr>
        <sz val="10"/>
        <color indexed="8"/>
        <rFont val="Times New Roman"/>
        <family val="1"/>
      </rPr>
      <t>:</t>
    </r>
  </si>
  <si>
    <t>Услуги фиксированной телефонной связи и выделенных сетях связи</t>
  </si>
  <si>
    <t>Оказание услуг по снабжению тепловой энергией и горячей водой</t>
  </si>
  <si>
    <t>Оказание услуг по холодному водоснабжению и канализации</t>
  </si>
  <si>
    <t>Оказание услуг по снабжению электрической энергией</t>
  </si>
  <si>
    <t>Товары, работы или услуги на сумму, не привышающщую 100 тыс.рублей (п.4 ч 1 ст.93 44-ФЗ)</t>
  </si>
  <si>
    <t>Товары, работы или услуги на сумму, не привышающщую 400 тыс.рублей (п.4 ч 1 ст.93 44-ФЗ)</t>
  </si>
  <si>
    <t xml:space="preserve">Руководитель </t>
  </si>
  <si>
    <r>
      <rPr>
        <b/>
        <sz val="10"/>
        <rFont val="Times New Roman"/>
        <family val="1"/>
      </rPr>
      <t xml:space="preserve">УТВЕРЖДАЮ </t>
    </r>
    <r>
      <rPr>
        <sz val="10"/>
        <rFont val="Times New Roman"/>
        <family val="1"/>
      </rPr>
      <t xml:space="preserve">                     </t>
    </r>
  </si>
  <si>
    <t>905 07 02 5Ф 1 01 А0590</t>
  </si>
  <si>
    <t>905 07 02 5Ф 1 01 А1030</t>
  </si>
  <si>
    <t>905 07 02 5Ф 1 05 80810</t>
  </si>
  <si>
    <t>905 07 02 5Ф 5 01 А0680</t>
  </si>
  <si>
    <t>Обеспечение бесперебойного функционирования систем мониторинга ЧС, установок пожарной сигнализации, систем видеонаблюдения, "тревожной кнопки", вневедомственной охраны (оплата по договорам)</t>
  </si>
  <si>
    <t>Обеспечение противопожарной безопасности муниципальных учреждений (приобретение огнетушителей)</t>
  </si>
  <si>
    <t>905 07 02 5Ф 5 01 А0700</t>
  </si>
  <si>
    <t>Услуги фиксированной телефонной связи и выделенных сетях связи Интернет</t>
  </si>
  <si>
    <t>Пересылка почтовых отправлений</t>
  </si>
  <si>
    <t>Заправка катриджа</t>
  </si>
  <si>
    <t>Подписка</t>
  </si>
  <si>
    <t>Расходы на мероприятия</t>
  </si>
  <si>
    <t>Приобретение ОС в части информационно-технического обеспечения</t>
  </si>
  <si>
    <t>Методические пособия</t>
  </si>
  <si>
    <t>Вывоз и утилизация мусора</t>
  </si>
  <si>
    <t>Дератизация</t>
  </si>
  <si>
    <t>Гос поверка весового хозяйства</t>
  </si>
  <si>
    <t>Программное обеспечение</t>
  </si>
  <si>
    <t>Медосмотры сотрудников</t>
  </si>
  <si>
    <t>Приобретение медикаментов</t>
  </si>
  <si>
    <t>Аварийное обслуживание</t>
  </si>
  <si>
    <t>Питание</t>
  </si>
  <si>
    <t xml:space="preserve">Обеспечение бесперебойного функционирования систем мониторинга ЧС, установок пожарной сигнализации, систем видеонаблюдения, "тревожной кнопки", вневедомственной охраны </t>
  </si>
  <si>
    <t>Техническое обслуживание сайтов</t>
  </si>
  <si>
    <t>Обеспечение противопожарной безопасности муниципальных учреждений</t>
  </si>
  <si>
    <t>Энергосбережение и повышение энергетической эффективности на территории муниципального образования</t>
  </si>
  <si>
    <t>на 2018 г. 
очередной финансовый год</t>
  </si>
  <si>
    <t>на 2019 г. 
1-ый год планового периода</t>
  </si>
  <si>
    <t>на 2020г. 
2-ой год планового периода</t>
  </si>
  <si>
    <t>на 2019г. 
1-ый год планового периода</t>
  </si>
  <si>
    <t>на 2020 г. 
2-ой год планового периода</t>
  </si>
  <si>
    <t>905 07 02 5Ф 1 05 90800</t>
  </si>
  <si>
    <t>Субсидии муниципальным и автономным учреждениям на текущий и капитальный ремонт недвижимого имущества и особо ценного имущества закрепленного за бюджетным учреждением на праве оперативного управления</t>
  </si>
  <si>
    <t>ОБ ОПЕРАЦИЯХ С ЦЕЛЕВЫМИ СУБСИДИЯМИ, ПРЕДОСТАВЛЕННЫМИ ГОСУДАРСТВЕННОМУ (МУНИЦИПАЛЬНОМУ) УЧРЕЖДЕНИЮ НА 2018г.</t>
  </si>
  <si>
    <t>Проведение замеров сопротивления контура заземления и изоляции проводов</t>
  </si>
  <si>
    <t>Начальник ФЭО</t>
  </si>
  <si>
    <t>О.О. Вежневец</t>
  </si>
  <si>
    <t>М.В. Раткина</t>
  </si>
  <si>
    <t>Медосмотры вновь принятых сотрудников</t>
  </si>
  <si>
    <t>Приобретение игрового и развивающего материала</t>
  </si>
  <si>
    <t>Руководитель</t>
  </si>
  <si>
    <t>Проектно-сметная документация</t>
  </si>
  <si>
    <t>Т.С. Лаврентьева</t>
  </si>
  <si>
    <t>04</t>
  </si>
  <si>
    <t>февраля</t>
  </si>
  <si>
    <t>19</t>
  </si>
  <si>
    <t>04.02.2019</t>
  </si>
  <si>
    <t xml:space="preserve">Обеспечение безопасности муниципальных учреждений </t>
  </si>
  <si>
    <t>906 07 02 5Ф 5 01 А0710</t>
  </si>
  <si>
    <t>Обеспечение развития и укрепления материально-технической базы муниципальных учреждений</t>
  </si>
  <si>
    <t>905 07 01 5Ф 2 02 А0580</t>
  </si>
  <si>
    <r>
      <t>на "04</t>
    </r>
    <r>
      <rPr>
        <b/>
        <sz val="10"/>
        <color indexed="8"/>
        <rFont val="Times New Roman"/>
        <family val="1"/>
      </rPr>
      <t>" февраля 2019 г.</t>
    </r>
  </si>
  <si>
    <t>Услуги нотариуса</t>
  </si>
  <si>
    <t>Приобретение канцтоваров (местный)</t>
  </si>
  <si>
    <t>Приобретение канцтоваров (субвенция)</t>
  </si>
  <si>
    <t>Увеличение стоимости материальных запасов в части административно-хозяйственного обеспечения (местный)</t>
  </si>
  <si>
    <t>Увеличение стоимости материальных запасов в части административно-хозяйственного обеспечения (субвенция)</t>
  </si>
  <si>
    <t>Обслуживание теплосчетчиков</t>
  </si>
  <si>
    <t>Обслуживание мед. техники по договору</t>
  </si>
  <si>
    <t>Обеспечение развития и укрепление мат-тех. базы (программы)</t>
  </si>
  <si>
    <t>на "04" февраля 2019г.</t>
  </si>
  <si>
    <t>на "04" февраля 2019 г.</t>
  </si>
  <si>
    <t xml:space="preserve">на 2019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</si>
</sst>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/>
      <right style="mediumDashDotDot"/>
      <top/>
      <bottom/>
    </border>
    <border>
      <left style="mediumDashDotDot"/>
      <right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DashDotDot"/>
      <right/>
      <top style="mediumDashDotDot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4">
    <xf numFmtId="0" fontId="0" fillId="0" borderId="0" xfId="0" applyFont="1" applyAlignment="1">
      <alignment/>
    </xf>
    <xf numFmtId="0" fontId="3" fillId="0" borderId="0" xfId="52" applyNumberFormat="1" applyFont="1" applyBorder="1" applyAlignment="1">
      <alignment horizontal="left"/>
      <protection/>
    </xf>
    <xf numFmtId="0" fontId="4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 indent="2"/>
    </xf>
    <xf numFmtId="0" fontId="54" fillId="0" borderId="10" xfId="0" applyFont="1" applyFill="1" applyBorder="1" applyAlignment="1">
      <alignment horizontal="left" vertical="center" wrapText="1"/>
    </xf>
    <xf numFmtId="0" fontId="10" fillId="0" borderId="0" xfId="52" applyNumberFormat="1" applyFont="1" applyBorder="1" applyAlignment="1">
      <alignment horizontal="left"/>
      <protection/>
    </xf>
    <xf numFmtId="0" fontId="5" fillId="0" borderId="0" xfId="52" applyNumberFormat="1" applyFont="1" applyBorder="1" applyAlignment="1">
      <alignment horizontal="left"/>
      <protection/>
    </xf>
    <xf numFmtId="0" fontId="5" fillId="0" borderId="0" xfId="52" applyNumberFormat="1" applyFont="1" applyBorder="1" applyAlignment="1">
      <alignment horizontal="center"/>
      <protection/>
    </xf>
    <xf numFmtId="0" fontId="10" fillId="0" borderId="0" xfId="52" applyNumberFormat="1" applyFont="1" applyBorder="1" applyAlignment="1">
      <alignment horizontal="center" vertical="top"/>
      <protection/>
    </xf>
    <xf numFmtId="0" fontId="5" fillId="0" borderId="0" xfId="52" applyNumberFormat="1" applyFont="1" applyBorder="1" applyAlignment="1">
      <alignment horizontal="right"/>
      <protection/>
    </xf>
    <xf numFmtId="0" fontId="4" fillId="0" borderId="0" xfId="52" applyNumberFormat="1" applyFont="1" applyBorder="1" applyAlignment="1">
      <alignment horizontal="left"/>
      <protection/>
    </xf>
    <xf numFmtId="0" fontId="11" fillId="0" borderId="0" xfId="52" applyNumberFormat="1" applyFont="1" applyFill="1" applyBorder="1" applyAlignment="1">
      <alignment horizontal="left"/>
      <protection/>
    </xf>
    <xf numFmtId="0" fontId="11" fillId="0" borderId="0" xfId="52" applyNumberFormat="1" applyFont="1" applyBorder="1" applyAlignment="1">
      <alignment horizontal="right"/>
      <protection/>
    </xf>
    <xf numFmtId="0" fontId="11" fillId="0" borderId="0" xfId="52" applyNumberFormat="1" applyFont="1" applyBorder="1" applyAlignment="1">
      <alignment horizontal="left"/>
      <protection/>
    </xf>
    <xf numFmtId="0" fontId="11" fillId="0" borderId="0" xfId="52" applyNumberFormat="1" applyFont="1" applyBorder="1" applyAlignment="1">
      <alignment horizontal="left" vertical="center"/>
      <protection/>
    </xf>
    <xf numFmtId="0" fontId="5" fillId="0" borderId="0" xfId="52" applyNumberFormat="1" applyFont="1" applyBorder="1" applyAlignment="1">
      <alignment horizontal="left" vertical="center"/>
      <protection/>
    </xf>
    <xf numFmtId="0" fontId="5" fillId="0" borderId="0" xfId="52" applyNumberFormat="1" applyFont="1" applyBorder="1" applyAlignment="1">
      <alignment horizontal="right" vertical="center"/>
      <protection/>
    </xf>
    <xf numFmtId="0" fontId="5" fillId="0" borderId="0" xfId="52" applyNumberFormat="1" applyFont="1" applyBorder="1" applyAlignment="1">
      <alignment horizontal="left" wrapText="1"/>
      <protection/>
    </xf>
    <xf numFmtId="0" fontId="12" fillId="0" borderId="0" xfId="52" applyNumberFormat="1" applyFont="1" applyBorder="1" applyAlignment="1">
      <alignment horizontal="left"/>
      <protection/>
    </xf>
    <xf numFmtId="0" fontId="5" fillId="0" borderId="0" xfId="52" applyNumberFormat="1" applyFont="1" applyBorder="1" applyAlignment="1">
      <alignment horizontal="center" vertical="center"/>
      <protection/>
    </xf>
    <xf numFmtId="0" fontId="10" fillId="0" borderId="0" xfId="52" applyNumberFormat="1" applyFont="1" applyBorder="1" applyAlignment="1">
      <alignment horizontal="center" vertical="center"/>
      <protection/>
    </xf>
    <xf numFmtId="0" fontId="10" fillId="0" borderId="0" xfId="52" applyNumberFormat="1" applyFont="1" applyBorder="1" applyAlignment="1">
      <alignment horizontal="left" vertical="center"/>
      <protection/>
    </xf>
    <xf numFmtId="0" fontId="10" fillId="0" borderId="0" xfId="52" applyNumberFormat="1" applyFont="1" applyBorder="1" applyAlignment="1">
      <alignment horizontal="right" vertical="center"/>
      <protection/>
    </xf>
    <xf numFmtId="49" fontId="10" fillId="0" borderId="0" xfId="52" applyNumberFormat="1" applyFont="1" applyBorder="1" applyAlignment="1">
      <alignment horizontal="center" vertical="center"/>
      <protection/>
    </xf>
    <xf numFmtId="0" fontId="5" fillId="0" borderId="0" xfId="52" applyNumberFormat="1" applyFont="1" applyBorder="1" applyAlignment="1">
      <alignment horizontal="center" vertical="top"/>
      <protection/>
    </xf>
    <xf numFmtId="49" fontId="3" fillId="0" borderId="0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left"/>
      <protection/>
    </xf>
    <xf numFmtId="0" fontId="5" fillId="0" borderId="13" xfId="52" applyNumberFormat="1" applyFont="1" applyBorder="1" applyAlignment="1">
      <alignment horizontal="left"/>
      <protection/>
    </xf>
    <xf numFmtId="0" fontId="5" fillId="0" borderId="0" xfId="52" applyNumberFormat="1" applyFont="1" applyBorder="1" applyAlignment="1">
      <alignment horizontal="left" vertical="top"/>
      <protection/>
    </xf>
    <xf numFmtId="0" fontId="5" fillId="0" borderId="14" xfId="52" applyNumberFormat="1" applyFont="1" applyBorder="1" applyAlignment="1">
      <alignment horizontal="left" vertical="top"/>
      <protection/>
    </xf>
    <xf numFmtId="0" fontId="5" fillId="0" borderId="11" xfId="52" applyNumberFormat="1" applyFont="1" applyBorder="1" applyAlignment="1">
      <alignment horizontal="left" vertical="top"/>
      <protection/>
    </xf>
    <xf numFmtId="0" fontId="5" fillId="0" borderId="15" xfId="52" applyNumberFormat="1" applyFont="1" applyBorder="1" applyAlignment="1">
      <alignment horizontal="left" vertical="top"/>
      <protection/>
    </xf>
    <xf numFmtId="0" fontId="13" fillId="0" borderId="16" xfId="52" applyNumberFormat="1" applyFont="1" applyBorder="1" applyAlignment="1">
      <alignment horizontal="center"/>
      <protection/>
    </xf>
    <xf numFmtId="0" fontId="13" fillId="0" borderId="17" xfId="52" applyNumberFormat="1" applyFont="1" applyBorder="1" applyAlignment="1">
      <alignment horizontal="center"/>
      <protection/>
    </xf>
    <xf numFmtId="0" fontId="13" fillId="0" borderId="0" xfId="52" applyNumberFormat="1" applyFont="1" applyBorder="1" applyAlignment="1">
      <alignment horizontal="center"/>
      <protection/>
    </xf>
    <xf numFmtId="0" fontId="13" fillId="0" borderId="18" xfId="52" applyNumberFormat="1" applyFont="1" applyBorder="1" applyAlignment="1">
      <alignment horizontal="center"/>
      <protection/>
    </xf>
    <xf numFmtId="0" fontId="3" fillId="0" borderId="19" xfId="52" applyNumberFormat="1" applyFont="1" applyBorder="1" applyAlignment="1">
      <alignment horizontal="left"/>
      <protection/>
    </xf>
    <xf numFmtId="0" fontId="5" fillId="0" borderId="18" xfId="52" applyNumberFormat="1" applyFont="1" applyBorder="1" applyAlignment="1">
      <alignment horizontal="left"/>
      <protection/>
    </xf>
    <xf numFmtId="0" fontId="10" fillId="0" borderId="0" xfId="52" applyNumberFormat="1" applyFont="1" applyBorder="1" applyAlignment="1">
      <alignment horizontal="left" vertical="top"/>
      <protection/>
    </xf>
    <xf numFmtId="0" fontId="10" fillId="0" borderId="20" xfId="52" applyNumberFormat="1" applyFont="1" applyBorder="1" applyAlignment="1">
      <alignment horizontal="left"/>
      <protection/>
    </xf>
    <xf numFmtId="0" fontId="10" fillId="0" borderId="21" xfId="52" applyNumberFormat="1" applyFont="1" applyBorder="1" applyAlignment="1">
      <alignment horizontal="left"/>
      <protection/>
    </xf>
    <xf numFmtId="0" fontId="10" fillId="0" borderId="22" xfId="52" applyNumberFormat="1" applyFont="1" applyBorder="1" applyAlignment="1">
      <alignment horizontal="left"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/>
      <protection/>
    </xf>
    <xf numFmtId="0" fontId="34" fillId="0" borderId="0" xfId="0" applyFont="1" applyAlignment="1">
      <alignment horizontal="center" vertical="center"/>
    </xf>
    <xf numFmtId="0" fontId="8" fillId="0" borderId="23" xfId="52" applyFont="1" applyFill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4" fillId="0" borderId="23" xfId="52" applyFont="1" applyFill="1" applyBorder="1" applyAlignment="1">
      <alignment horizontal="left"/>
      <protection/>
    </xf>
    <xf numFmtId="0" fontId="4" fillId="0" borderId="14" xfId="52" applyFont="1" applyFill="1" applyBorder="1" applyAlignment="1">
      <alignment horizontal="left"/>
      <protection/>
    </xf>
    <xf numFmtId="0" fontId="4" fillId="0" borderId="14" xfId="52" applyFont="1" applyFill="1" applyBorder="1" applyAlignment="1">
      <alignment horizontal="left" wrapText="1" indent="2"/>
      <protection/>
    </xf>
    <xf numFmtId="0" fontId="4" fillId="0" borderId="24" xfId="52" applyFont="1" applyFill="1" applyBorder="1" applyAlignment="1">
      <alignment horizontal="left"/>
      <protection/>
    </xf>
    <xf numFmtId="0" fontId="4" fillId="0" borderId="14" xfId="52" applyFont="1" applyFill="1" applyBorder="1" applyAlignment="1">
      <alignment horizontal="left" wrapText="1" indent="3"/>
      <protection/>
    </xf>
    <xf numFmtId="0" fontId="4" fillId="0" borderId="14" xfId="52" applyFont="1" applyFill="1" applyBorder="1" applyAlignment="1">
      <alignment horizontal="left" wrapText="1" indent="4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55" fillId="7" borderId="1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4" fontId="54" fillId="4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4" fontId="55" fillId="7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5" fillId="2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4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4" fontId="53" fillId="0" borderId="0" xfId="0" applyNumberFormat="1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7" borderId="10" xfId="0" applyFont="1" applyFill="1" applyBorder="1" applyAlignment="1">
      <alignment vertical="center" wrapText="1"/>
    </xf>
    <xf numFmtId="0" fontId="54" fillId="4" borderId="1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5" fillId="2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5" fillId="34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4" borderId="10" xfId="0" applyFont="1" applyFill="1" applyBorder="1" applyAlignment="1">
      <alignment vertical="center" wrapText="1"/>
    </xf>
    <xf numFmtId="0" fontId="55" fillId="4" borderId="10" xfId="0" applyFont="1" applyFill="1" applyBorder="1" applyAlignment="1">
      <alignment horizontal="center" vertical="center"/>
    </xf>
    <xf numFmtId="0" fontId="55" fillId="4" borderId="10" xfId="0" applyNumberFormat="1" applyFont="1" applyFill="1" applyBorder="1" applyAlignment="1">
      <alignment horizontal="center" vertical="center"/>
    </xf>
    <xf numFmtId="4" fontId="55" fillId="4" borderId="10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5" borderId="10" xfId="0" applyFont="1" applyFill="1" applyBorder="1" applyAlignment="1">
      <alignment vertical="center" wrapText="1"/>
    </xf>
    <xf numFmtId="0" fontId="4" fillId="33" borderId="0" xfId="52" applyFont="1" applyFill="1">
      <alignment/>
      <protection/>
    </xf>
    <xf numFmtId="0" fontId="3" fillId="33" borderId="0" xfId="52" applyFont="1" applyFill="1">
      <alignment/>
      <protection/>
    </xf>
    <xf numFmtId="0" fontId="5" fillId="33" borderId="0" xfId="52" applyFont="1" applyFill="1">
      <alignment/>
      <protection/>
    </xf>
    <xf numFmtId="49" fontId="4" fillId="33" borderId="0" xfId="52" applyNumberFormat="1" applyFont="1" applyFill="1" applyBorder="1" applyAlignment="1">
      <alignment horizontal="left"/>
      <protection/>
    </xf>
    <xf numFmtId="0" fontId="7" fillId="33" borderId="0" xfId="52" applyFont="1" applyFill="1">
      <alignment/>
      <protection/>
    </xf>
    <xf numFmtId="0" fontId="7" fillId="33" borderId="0" xfId="0" applyFont="1" applyFill="1" applyAlignment="1">
      <alignment/>
    </xf>
    <xf numFmtId="0" fontId="4" fillId="33" borderId="0" xfId="52" applyFont="1" applyFill="1" applyAlignment="1">
      <alignment vertical="center"/>
      <protection/>
    </xf>
    <xf numFmtId="0" fontId="4" fillId="33" borderId="0" xfId="52" applyFont="1" applyFill="1" applyAlignment="1">
      <alignment horizontal="right" vertical="center"/>
      <protection/>
    </xf>
    <xf numFmtId="0" fontId="8" fillId="33" borderId="0" xfId="52" applyFont="1" applyFill="1">
      <alignment/>
      <protection/>
    </xf>
    <xf numFmtId="0" fontId="8" fillId="33" borderId="0" xfId="52" applyFont="1" applyFill="1" applyAlignment="1">
      <alignment horizontal="right"/>
      <protection/>
    </xf>
    <xf numFmtId="0" fontId="4" fillId="33" borderId="0" xfId="52" applyFont="1" applyFill="1" applyAlignment="1">
      <alignment vertical="top"/>
      <protection/>
    </xf>
    <xf numFmtId="0" fontId="4" fillId="33" borderId="0" xfId="52" applyFont="1" applyFill="1" applyAlignment="1">
      <alignment horizontal="left"/>
      <protection/>
    </xf>
    <xf numFmtId="0" fontId="4" fillId="33" borderId="0" xfId="52" applyFont="1" applyFill="1" applyAlignment="1">
      <alignment horizontal="left" vertical="top"/>
      <protection/>
    </xf>
    <xf numFmtId="0" fontId="4" fillId="33" borderId="0" xfId="52" applyFont="1" applyFill="1" applyBorder="1" applyAlignment="1">
      <alignment horizontal="left" wrapText="1"/>
      <protection/>
    </xf>
    <xf numFmtId="0" fontId="4" fillId="33" borderId="0" xfId="52" applyFont="1" applyFill="1" applyAlignment="1">
      <alignment wrapText="1"/>
      <protection/>
    </xf>
    <xf numFmtId="0" fontId="4" fillId="33" borderId="0" xfId="52" applyFont="1" applyFill="1" applyBorder="1" applyAlignment="1">
      <alignment wrapText="1"/>
      <protection/>
    </xf>
    <xf numFmtId="49" fontId="4" fillId="33" borderId="0" xfId="52" applyNumberFormat="1" applyFont="1" applyFill="1" applyBorder="1" applyAlignment="1">
      <alignment horizontal="center" vertical="top"/>
      <protection/>
    </xf>
    <xf numFmtId="0" fontId="4" fillId="33" borderId="0" xfId="52" applyFont="1" applyFill="1" applyAlignment="1">
      <alignment horizontal="left" vertical="top" wrapText="1"/>
      <protection/>
    </xf>
    <xf numFmtId="49" fontId="4" fillId="33" borderId="0" xfId="52" applyNumberFormat="1" applyFont="1" applyFill="1" applyBorder="1" applyAlignment="1">
      <alignment horizontal="left" vertical="top" wrapText="1"/>
      <protection/>
    </xf>
    <xf numFmtId="49" fontId="4" fillId="33" borderId="0" xfId="52" applyNumberFormat="1" applyFont="1" applyFill="1" applyBorder="1" applyAlignment="1">
      <alignment vertical="top" wrapText="1"/>
      <protection/>
    </xf>
    <xf numFmtId="0" fontId="8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 horizontal="justify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4" fillId="35" borderId="10" xfId="0" applyFont="1" applyFill="1" applyBorder="1" applyAlignment="1">
      <alignment vertical="center"/>
    </xf>
    <xf numFmtId="0" fontId="4" fillId="33" borderId="0" xfId="52" applyFont="1" applyFill="1">
      <alignment/>
      <protection/>
    </xf>
    <xf numFmtId="0" fontId="4" fillId="33" borderId="11" xfId="52" applyFont="1" applyFill="1" applyBorder="1">
      <alignment/>
      <protection/>
    </xf>
    <xf numFmtId="0" fontId="8" fillId="33" borderId="11" xfId="52" applyFont="1" applyFill="1" applyBorder="1" applyAlignment="1">
      <alignment/>
      <protection/>
    </xf>
    <xf numFmtId="0" fontId="0" fillId="33" borderId="11" xfId="0" applyFill="1" applyBorder="1" applyAlignment="1">
      <alignment/>
    </xf>
    <xf numFmtId="0" fontId="8" fillId="33" borderId="27" xfId="52" applyFont="1" applyFill="1" applyBorder="1" applyAlignment="1">
      <alignment/>
      <protection/>
    </xf>
    <xf numFmtId="0" fontId="0" fillId="33" borderId="27" xfId="0" applyFill="1" applyBorder="1" applyAlignment="1">
      <alignment/>
    </xf>
    <xf numFmtId="4" fontId="4" fillId="2" borderId="10" xfId="0" applyNumberFormat="1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center" vertical="center"/>
    </xf>
    <xf numFmtId="49" fontId="5" fillId="0" borderId="11" xfId="52" applyNumberFormat="1" applyFont="1" applyFill="1" applyBorder="1" applyAlignment="1">
      <alignment horizontal="center"/>
      <protection/>
    </xf>
    <xf numFmtId="49" fontId="5" fillId="0" borderId="15" xfId="52" applyNumberFormat="1" applyFont="1" applyFill="1" applyBorder="1" applyAlignment="1">
      <alignment horizontal="center"/>
      <protection/>
    </xf>
    <xf numFmtId="0" fontId="54" fillId="0" borderId="0" xfId="0" applyFont="1" applyAlignment="1">
      <alignment horizontal="right" vertical="center" wrapText="1"/>
    </xf>
    <xf numFmtId="14" fontId="54" fillId="0" borderId="0" xfId="0" applyNumberFormat="1" applyFont="1" applyAlignment="1">
      <alignment horizontal="left" vertical="center" wrapText="1"/>
    </xf>
    <xf numFmtId="2" fontId="54" fillId="4" borderId="10" xfId="0" applyNumberFormat="1" applyFont="1" applyFill="1" applyBorder="1" applyAlignment="1">
      <alignment horizontal="center" vertical="center"/>
    </xf>
    <xf numFmtId="0" fontId="5" fillId="0" borderId="11" xfId="52" applyNumberFormat="1" applyFont="1" applyFill="1" applyBorder="1" applyAlignment="1">
      <alignment/>
      <protection/>
    </xf>
    <xf numFmtId="0" fontId="4" fillId="33" borderId="11" xfId="52" applyFont="1" applyFill="1" applyBorder="1" applyAlignment="1">
      <alignment horizontal="center"/>
      <protection/>
    </xf>
    <xf numFmtId="0" fontId="54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52" applyFont="1" applyFill="1">
      <alignment/>
      <protection/>
    </xf>
    <xf numFmtId="0" fontId="4" fillId="33" borderId="11" xfId="52" applyFont="1" applyFill="1" applyBorder="1" applyAlignment="1">
      <alignment/>
      <protection/>
    </xf>
    <xf numFmtId="0" fontId="57" fillId="33" borderId="0" xfId="0" applyFont="1" applyFill="1" applyAlignment="1">
      <alignment/>
    </xf>
    <xf numFmtId="0" fontId="54" fillId="4" borderId="10" xfId="0" applyFont="1" applyFill="1" applyBorder="1" applyAlignment="1">
      <alignment horizontal="left" vertical="center" wrapText="1"/>
    </xf>
    <xf numFmtId="49" fontId="54" fillId="4" borderId="10" xfId="0" applyNumberFormat="1" applyFont="1" applyFill="1" applyBorder="1" applyAlignment="1">
      <alignment horizontal="center" vertical="center"/>
    </xf>
    <xf numFmtId="4" fontId="54" fillId="33" borderId="28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55" fillId="4" borderId="10" xfId="0" applyFont="1" applyFill="1" applyBorder="1" applyAlignment="1">
      <alignment horizontal="left" vertical="center" wrapText="1"/>
    </xf>
    <xf numFmtId="49" fontId="55" fillId="4" borderId="10" xfId="0" applyNumberFormat="1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4" xfId="52" applyNumberFormat="1" applyFont="1" applyFill="1" applyBorder="1" applyAlignment="1">
      <alignment horizontal="center" vertical="center"/>
      <protection/>
    </xf>
    <xf numFmtId="49" fontId="4" fillId="33" borderId="11" xfId="52" applyNumberFormat="1" applyFont="1" applyFill="1" applyBorder="1" applyAlignment="1">
      <alignment horizontal="center" vertical="center"/>
      <protection/>
    </xf>
    <xf numFmtId="49" fontId="4" fillId="33" borderId="15" xfId="52" applyNumberFormat="1" applyFont="1" applyFill="1" applyBorder="1" applyAlignment="1">
      <alignment horizontal="center" vertical="center"/>
      <protection/>
    </xf>
    <xf numFmtId="0" fontId="4" fillId="33" borderId="0" xfId="52" applyFont="1" applyFill="1" applyAlignment="1">
      <alignment horizontal="center"/>
      <protection/>
    </xf>
    <xf numFmtId="0" fontId="0" fillId="33" borderId="0" xfId="0" applyFill="1" applyAlignment="1">
      <alignment horizontal="center"/>
    </xf>
    <xf numFmtId="49" fontId="8" fillId="33" borderId="11" xfId="52" applyNumberFormat="1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right"/>
      <protection/>
    </xf>
    <xf numFmtId="0" fontId="6" fillId="33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49" fontId="4" fillId="33" borderId="11" xfId="52" applyNumberFormat="1" applyFont="1" applyFill="1" applyBorder="1" applyAlignment="1">
      <alignment horizontal="left"/>
      <protection/>
    </xf>
    <xf numFmtId="0" fontId="54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 vertical="center"/>
    </xf>
    <xf numFmtId="0" fontId="5" fillId="33" borderId="0" xfId="52" applyFont="1" applyFill="1" applyBorder="1" applyAlignment="1">
      <alignment horizontal="center" vertical="top"/>
      <protection/>
    </xf>
    <xf numFmtId="0" fontId="5" fillId="33" borderId="0" xfId="52" applyFont="1" applyFill="1" applyAlignment="1">
      <alignment horizontal="center"/>
      <protection/>
    </xf>
    <xf numFmtId="0" fontId="5" fillId="33" borderId="0" xfId="52" applyFont="1" applyFill="1" applyBorder="1" applyAlignment="1">
      <alignment horizontal="center" vertical="top" wrapText="1"/>
      <protection/>
    </xf>
    <xf numFmtId="0" fontId="4" fillId="33" borderId="27" xfId="52" applyFont="1" applyFill="1" applyBorder="1" applyAlignment="1">
      <alignment horizontal="left" vertical="center" wrapText="1"/>
      <protection/>
    </xf>
    <xf numFmtId="0" fontId="4" fillId="33" borderId="0" xfId="52" applyFont="1" applyFill="1" applyAlignment="1">
      <alignment horizontal="left" vertical="top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49" fontId="4" fillId="33" borderId="23" xfId="52" applyNumberFormat="1" applyFont="1" applyFill="1" applyBorder="1" applyAlignment="1">
      <alignment horizontal="center" vertical="center"/>
      <protection/>
    </xf>
    <xf numFmtId="49" fontId="4" fillId="33" borderId="27" xfId="52" applyNumberFormat="1" applyFont="1" applyFill="1" applyBorder="1" applyAlignment="1">
      <alignment horizontal="center" vertical="center"/>
      <protection/>
    </xf>
    <xf numFmtId="49" fontId="4" fillId="33" borderId="25" xfId="52" applyNumberFormat="1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27" xfId="52" applyFont="1" applyFill="1" applyBorder="1" applyAlignment="1">
      <alignment horizontal="left" vertical="top" wrapText="1"/>
      <protection/>
    </xf>
    <xf numFmtId="49" fontId="4" fillId="33" borderId="10" xfId="52" applyNumberFormat="1" applyFont="1" applyFill="1" applyBorder="1" applyAlignment="1">
      <alignment horizontal="center" vertical="top" wrapText="1"/>
      <protection/>
    </xf>
    <xf numFmtId="0" fontId="8" fillId="33" borderId="27" xfId="52" applyFont="1" applyFill="1" applyBorder="1" applyAlignment="1">
      <alignment horizontal="left"/>
      <protection/>
    </xf>
    <xf numFmtId="0" fontId="4" fillId="33" borderId="0" xfId="52" applyFont="1" applyFill="1" applyAlignment="1">
      <alignment horizontal="left" vertical="center" wrapText="1"/>
      <protection/>
    </xf>
    <xf numFmtId="0" fontId="0" fillId="33" borderId="0" xfId="0" applyFill="1" applyAlignment="1">
      <alignment vertical="center" wrapText="1"/>
    </xf>
    <xf numFmtId="0" fontId="4" fillId="33" borderId="0" xfId="52" applyFont="1" applyFill="1" applyAlignment="1">
      <alignment horizontal="right" vertical="center"/>
      <protection/>
    </xf>
    <xf numFmtId="0" fontId="4" fillId="33" borderId="13" xfId="52" applyFont="1" applyFill="1" applyBorder="1" applyAlignment="1">
      <alignment horizontal="right" vertical="center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  <protection/>
    </xf>
    <xf numFmtId="49" fontId="4" fillId="33" borderId="27" xfId="52" applyNumberFormat="1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33" borderId="0" xfId="52" applyFont="1" applyFill="1" applyAlignment="1">
      <alignment horizontal="right"/>
      <protection/>
    </xf>
    <xf numFmtId="49" fontId="4" fillId="33" borderId="11" xfId="52" applyNumberFormat="1" applyFont="1" applyFill="1" applyBorder="1" applyAlignment="1">
      <alignment horizontal="center"/>
      <protection/>
    </xf>
    <xf numFmtId="0" fontId="4" fillId="33" borderId="0" xfId="52" applyFont="1" applyFill="1">
      <alignment/>
      <protection/>
    </xf>
    <xf numFmtId="0" fontId="4" fillId="33" borderId="11" xfId="52" applyFont="1" applyFill="1" applyBorder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0" fontId="14" fillId="33" borderId="0" xfId="52" applyFont="1" applyFill="1" applyAlignment="1">
      <alignment horizontal="center" vertical="center"/>
      <protection/>
    </xf>
    <xf numFmtId="0" fontId="4" fillId="33" borderId="27" xfId="52" applyFont="1" applyFill="1" applyBorder="1" applyAlignment="1">
      <alignment horizontal="center" vertical="top" wrapText="1"/>
      <protection/>
    </xf>
    <xf numFmtId="0" fontId="4" fillId="33" borderId="28" xfId="52" applyFont="1" applyFill="1" applyBorder="1" applyAlignment="1">
      <alignment horizontal="left" vertical="top" wrapText="1"/>
      <protection/>
    </xf>
    <xf numFmtId="0" fontId="6" fillId="33" borderId="0" xfId="52" applyFont="1" applyFill="1" applyAlignment="1">
      <alignment horizontal="center"/>
      <protection/>
    </xf>
    <xf numFmtId="0" fontId="8" fillId="33" borderId="0" xfId="52" applyFont="1" applyFill="1" applyBorder="1" applyAlignment="1">
      <alignment horizontal="right"/>
      <protection/>
    </xf>
    <xf numFmtId="0" fontId="4" fillId="33" borderId="11" xfId="52" applyFont="1" applyFill="1" applyBorder="1" applyAlignment="1">
      <alignment horizontal="center" wrapText="1"/>
      <protection/>
    </xf>
    <xf numFmtId="49" fontId="8" fillId="33" borderId="11" xfId="52" applyNumberFormat="1" applyFont="1" applyFill="1" applyBorder="1" applyAlignment="1">
      <alignment horizontal="left"/>
      <protection/>
    </xf>
    <xf numFmtId="0" fontId="8" fillId="0" borderId="0" xfId="52" applyFont="1" applyFill="1" applyAlignment="1">
      <alignment horizontal="right" vertical="center"/>
      <protection/>
    </xf>
    <xf numFmtId="0" fontId="4" fillId="0" borderId="11" xfId="52" applyFont="1" applyFill="1" applyBorder="1" applyAlignment="1">
      <alignment/>
      <protection/>
    </xf>
    <xf numFmtId="0" fontId="0" fillId="0" borderId="11" xfId="0" applyBorder="1" applyAlignment="1">
      <alignment/>
    </xf>
    <xf numFmtId="0" fontId="8" fillId="0" borderId="0" xfId="52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1" xfId="52" applyFont="1" applyFill="1" applyBorder="1" applyAlignment="1">
      <alignment horizontal="left" vertical="top" wrapText="1" indent="3"/>
      <protection/>
    </xf>
    <xf numFmtId="0" fontId="4" fillId="0" borderId="15" xfId="52" applyFont="1" applyFill="1" applyBorder="1" applyAlignment="1">
      <alignment horizontal="left" vertical="top" wrapText="1" indent="3"/>
      <protection/>
    </xf>
    <xf numFmtId="4" fontId="4" fillId="0" borderId="23" xfId="52" applyNumberFormat="1" applyFont="1" applyFill="1" applyBorder="1" applyAlignment="1">
      <alignment horizontal="center" vertical="center"/>
      <protection/>
    </xf>
    <xf numFmtId="4" fontId="4" fillId="0" borderId="27" xfId="52" applyNumberFormat="1" applyFont="1" applyFill="1" applyBorder="1" applyAlignment="1">
      <alignment horizontal="center" vertical="center"/>
      <protection/>
    </xf>
    <xf numFmtId="4" fontId="4" fillId="0" borderId="25" xfId="52" applyNumberFormat="1" applyFont="1" applyFill="1" applyBorder="1" applyAlignment="1">
      <alignment horizontal="center" vertical="center"/>
      <protection/>
    </xf>
    <xf numFmtId="4" fontId="4" fillId="33" borderId="24" xfId="52" applyNumberFormat="1" applyFont="1" applyFill="1" applyBorder="1" applyAlignment="1">
      <alignment horizontal="center" vertical="center"/>
      <protection/>
    </xf>
    <xf numFmtId="4" fontId="4" fillId="33" borderId="28" xfId="52" applyNumberFormat="1" applyFont="1" applyFill="1" applyBorder="1" applyAlignment="1">
      <alignment horizontal="center" vertical="center"/>
      <protection/>
    </xf>
    <xf numFmtId="4" fontId="4" fillId="33" borderId="29" xfId="52" applyNumberFormat="1" applyFont="1" applyFill="1" applyBorder="1" applyAlignment="1">
      <alignment horizontal="center" vertical="center"/>
      <protection/>
    </xf>
    <xf numFmtId="0" fontId="4" fillId="0" borderId="27" xfId="52" applyFont="1" applyFill="1" applyBorder="1" applyAlignment="1">
      <alignment horizontal="left" vertical="top" wrapText="1"/>
      <protection/>
    </xf>
    <xf numFmtId="0" fontId="4" fillId="0" borderId="25" xfId="52" applyFont="1" applyFill="1" applyBorder="1" applyAlignment="1">
      <alignment horizontal="left" vertical="top" wrapText="1"/>
      <protection/>
    </xf>
    <xf numFmtId="0" fontId="9" fillId="33" borderId="24" xfId="52" applyFont="1" applyFill="1" applyBorder="1" applyAlignment="1">
      <alignment horizontal="center" vertical="center"/>
      <protection/>
    </xf>
    <xf numFmtId="0" fontId="9" fillId="33" borderId="28" xfId="52" applyFont="1" applyFill="1" applyBorder="1" applyAlignment="1">
      <alignment horizontal="center" vertical="center"/>
      <protection/>
    </xf>
    <xf numFmtId="0" fontId="9" fillId="33" borderId="29" xfId="52" applyFont="1" applyFill="1" applyBorder="1" applyAlignment="1">
      <alignment horizontal="center" vertical="center"/>
      <protection/>
    </xf>
    <xf numFmtId="0" fontId="4" fillId="33" borderId="28" xfId="52" applyFont="1" applyFill="1" applyBorder="1" applyAlignment="1">
      <alignment horizontal="center" vertical="center"/>
      <protection/>
    </xf>
    <xf numFmtId="0" fontId="4" fillId="33" borderId="29" xfId="52" applyFont="1" applyFill="1" applyBorder="1" applyAlignment="1">
      <alignment horizontal="center" vertical="center"/>
      <protection/>
    </xf>
    <xf numFmtId="0" fontId="4" fillId="33" borderId="24" xfId="52" applyFont="1" applyFill="1" applyBorder="1" applyAlignment="1">
      <alignment horizontal="center" vertical="center"/>
      <protection/>
    </xf>
    <xf numFmtId="0" fontId="4" fillId="33" borderId="23" xfId="52" applyFont="1" applyFill="1" applyBorder="1" applyAlignment="1">
      <alignment horizontal="center" vertical="center"/>
      <protection/>
    </xf>
    <xf numFmtId="0" fontId="4" fillId="33" borderId="27" xfId="52" applyFont="1" applyFill="1" applyBorder="1" applyAlignment="1">
      <alignment horizontal="center" vertical="center"/>
      <protection/>
    </xf>
    <xf numFmtId="0" fontId="4" fillId="33" borderId="25" xfId="52" applyFont="1" applyFill="1" applyBorder="1" applyAlignment="1">
      <alignment horizontal="center" vertical="center"/>
      <protection/>
    </xf>
    <xf numFmtId="4" fontId="4" fillId="33" borderId="23" xfId="52" applyNumberFormat="1" applyFont="1" applyFill="1" applyBorder="1" applyAlignment="1">
      <alignment horizontal="center" vertical="center"/>
      <protection/>
    </xf>
    <xf numFmtId="4" fontId="4" fillId="33" borderId="27" xfId="52" applyNumberFormat="1" applyFont="1" applyFill="1" applyBorder="1" applyAlignment="1">
      <alignment horizontal="center" vertical="center"/>
      <protection/>
    </xf>
    <xf numFmtId="4" fontId="4" fillId="33" borderId="25" xfId="52" applyNumberFormat="1" applyFont="1" applyFill="1" applyBorder="1" applyAlignment="1">
      <alignment horizontal="center" vertical="center"/>
      <protection/>
    </xf>
    <xf numFmtId="4" fontId="8" fillId="33" borderId="23" xfId="52" applyNumberFormat="1" applyFont="1" applyFill="1" applyBorder="1" applyAlignment="1">
      <alignment horizontal="center" vertical="center"/>
      <protection/>
    </xf>
    <xf numFmtId="4" fontId="8" fillId="33" borderId="27" xfId="52" applyNumberFormat="1" applyFont="1" applyFill="1" applyBorder="1" applyAlignment="1">
      <alignment horizontal="center" vertical="center"/>
      <protection/>
    </xf>
    <xf numFmtId="4" fontId="8" fillId="33" borderId="25" xfId="52" applyNumberFormat="1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left" vertical="top" wrapText="1"/>
      <protection/>
    </xf>
    <xf numFmtId="0" fontId="4" fillId="0" borderId="29" xfId="52" applyFont="1" applyFill="1" applyBorder="1" applyAlignment="1">
      <alignment horizontal="left" vertical="top" wrapText="1"/>
      <protection/>
    </xf>
    <xf numFmtId="0" fontId="8" fillId="0" borderId="27" xfId="52" applyFont="1" applyFill="1" applyBorder="1" applyAlignment="1">
      <alignment horizontal="left" vertical="top" wrapText="1"/>
      <protection/>
    </xf>
    <xf numFmtId="0" fontId="8" fillId="0" borderId="25" xfId="52" applyFont="1" applyFill="1" applyBorder="1" applyAlignment="1">
      <alignment horizontal="left" vertical="top" wrapText="1"/>
      <protection/>
    </xf>
    <xf numFmtId="0" fontId="4" fillId="0" borderId="11" xfId="52" applyFont="1" applyFill="1" applyBorder="1" applyAlignment="1">
      <alignment horizontal="left" vertical="top" wrapText="1" indent="2"/>
      <protection/>
    </xf>
    <xf numFmtId="0" fontId="4" fillId="0" borderId="15" xfId="52" applyFont="1" applyFill="1" applyBorder="1" applyAlignment="1">
      <alignment horizontal="left" vertical="top" wrapText="1" indent="2"/>
      <protection/>
    </xf>
    <xf numFmtId="0" fontId="8" fillId="0" borderId="0" xfId="52" applyFont="1" applyFill="1" applyAlignment="1">
      <alignment horizontal="center"/>
      <protection/>
    </xf>
    <xf numFmtId="0" fontId="9" fillId="0" borderId="11" xfId="52" applyFont="1" applyFill="1" applyBorder="1" applyAlignment="1">
      <alignment horizontal="left" vertical="top" wrapText="1"/>
      <protection/>
    </xf>
    <xf numFmtId="0" fontId="9" fillId="0" borderId="15" xfId="52" applyFont="1" applyFill="1" applyBorder="1" applyAlignment="1">
      <alignment horizontal="left" vertical="top" wrapText="1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horizontal="center" vertical="center"/>
      <protection/>
    </xf>
    <xf numFmtId="4" fontId="8" fillId="33" borderId="24" xfId="52" applyNumberFormat="1" applyFont="1" applyFill="1" applyBorder="1" applyAlignment="1">
      <alignment horizontal="center" vertical="center"/>
      <protection/>
    </xf>
    <xf numFmtId="0" fontId="8" fillId="33" borderId="28" xfId="52" applyFont="1" applyFill="1" applyBorder="1" applyAlignment="1">
      <alignment horizontal="center" vertical="center"/>
      <protection/>
    </xf>
    <xf numFmtId="0" fontId="8" fillId="33" borderId="29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left" vertical="top" wrapText="1"/>
      <protection/>
    </xf>
    <xf numFmtId="0" fontId="4" fillId="0" borderId="15" xfId="52" applyFont="1" applyFill="1" applyBorder="1" applyAlignment="1">
      <alignment horizontal="left" vertical="top" wrapText="1"/>
      <protection/>
    </xf>
    <xf numFmtId="4" fontId="8" fillId="0" borderId="23" xfId="52" applyNumberFormat="1" applyFont="1" applyFill="1" applyBorder="1" applyAlignment="1">
      <alignment horizontal="center" vertical="center"/>
      <protection/>
    </xf>
    <xf numFmtId="4" fontId="8" fillId="0" borderId="27" xfId="52" applyNumberFormat="1" applyFont="1" applyFill="1" applyBorder="1" applyAlignment="1">
      <alignment horizontal="center" vertical="center"/>
      <protection/>
    </xf>
    <xf numFmtId="4" fontId="8" fillId="0" borderId="25" xfId="52" applyNumberFormat="1" applyFont="1" applyFill="1" applyBorder="1" applyAlignment="1">
      <alignment horizontal="center" vertical="center"/>
      <protection/>
    </xf>
    <xf numFmtId="0" fontId="4" fillId="0" borderId="27" xfId="52" applyFont="1" applyFill="1" applyBorder="1" applyAlignment="1">
      <alignment horizontal="left" vertical="top" wrapText="1" indent="2"/>
      <protection/>
    </xf>
    <xf numFmtId="0" fontId="4" fillId="0" borderId="25" xfId="52" applyFont="1" applyFill="1" applyBorder="1" applyAlignment="1">
      <alignment horizontal="left" vertical="top" wrapText="1" indent="2"/>
      <protection/>
    </xf>
    <xf numFmtId="4" fontId="4" fillId="0" borderId="24" xfId="52" applyNumberFormat="1" applyFont="1" applyFill="1" applyBorder="1" applyAlignment="1">
      <alignment horizontal="center" vertical="center"/>
      <protection/>
    </xf>
    <xf numFmtId="4" fontId="4" fillId="0" borderId="28" xfId="52" applyNumberFormat="1" applyFont="1" applyFill="1" applyBorder="1" applyAlignment="1">
      <alignment horizontal="center" vertical="center"/>
      <protection/>
    </xf>
    <xf numFmtId="4" fontId="4" fillId="0" borderId="29" xfId="52" applyNumberFormat="1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5" fillId="0" borderId="0" xfId="0" applyFont="1" applyAlignment="1">
      <alignment horizontal="right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4" fillId="0" borderId="28" xfId="0" applyFont="1" applyFill="1" applyBorder="1" applyAlignment="1">
      <alignment horizontal="left" vertical="center" wrapText="1"/>
    </xf>
    <xf numFmtId="2" fontId="5" fillId="0" borderId="23" xfId="52" applyNumberFormat="1" applyFont="1" applyFill="1" applyBorder="1" applyAlignment="1">
      <alignment horizontal="center"/>
      <protection/>
    </xf>
    <xf numFmtId="2" fontId="5" fillId="0" borderId="27" xfId="52" applyNumberFormat="1" applyFont="1" applyFill="1" applyBorder="1" applyAlignment="1">
      <alignment horizontal="center"/>
      <protection/>
    </xf>
    <xf numFmtId="2" fontId="5" fillId="0" borderId="25" xfId="52" applyNumberFormat="1" applyFont="1" applyFill="1" applyBorder="1" applyAlignment="1">
      <alignment horizontal="center"/>
      <protection/>
    </xf>
    <xf numFmtId="49" fontId="5" fillId="0" borderId="23" xfId="52" applyNumberFormat="1" applyFont="1" applyFill="1" applyBorder="1" applyAlignment="1">
      <alignment horizontal="center"/>
      <protection/>
    </xf>
    <xf numFmtId="49" fontId="5" fillId="0" borderId="27" xfId="52" applyNumberFormat="1" applyFont="1" applyFill="1" applyBorder="1" applyAlignment="1">
      <alignment horizontal="center"/>
      <protection/>
    </xf>
    <xf numFmtId="49" fontId="5" fillId="0" borderId="25" xfId="52" applyNumberFormat="1" applyFont="1" applyFill="1" applyBorder="1" applyAlignment="1">
      <alignment horizontal="center"/>
      <protection/>
    </xf>
    <xf numFmtId="4" fontId="5" fillId="33" borderId="23" xfId="52" applyNumberFormat="1" applyFont="1" applyFill="1" applyBorder="1" applyAlignment="1">
      <alignment horizontal="center"/>
      <protection/>
    </xf>
    <xf numFmtId="4" fontId="5" fillId="33" borderId="27" xfId="52" applyNumberFormat="1" applyFont="1" applyFill="1" applyBorder="1" applyAlignment="1">
      <alignment horizontal="center"/>
      <protection/>
    </xf>
    <xf numFmtId="4" fontId="5" fillId="33" borderId="25" xfId="52" applyNumberFormat="1" applyFont="1" applyFill="1" applyBorder="1" applyAlignment="1">
      <alignment horizontal="center"/>
      <protection/>
    </xf>
    <xf numFmtId="0" fontId="5" fillId="0" borderId="23" xfId="52" applyNumberFormat="1" applyFont="1" applyFill="1" applyBorder="1" applyAlignment="1">
      <alignment horizontal="left" vertical="center" wrapText="1"/>
      <protection/>
    </xf>
    <xf numFmtId="0" fontId="5" fillId="0" borderId="27" xfId="52" applyNumberFormat="1" applyFont="1" applyFill="1" applyBorder="1" applyAlignment="1">
      <alignment horizontal="left" vertical="center" wrapText="1"/>
      <protection/>
    </xf>
    <xf numFmtId="0" fontId="5" fillId="0" borderId="25" xfId="52" applyNumberFormat="1" applyFont="1" applyFill="1" applyBorder="1" applyAlignment="1">
      <alignment horizontal="left" vertical="center" wrapText="1"/>
      <protection/>
    </xf>
    <xf numFmtId="0" fontId="5" fillId="0" borderId="0" xfId="52" applyNumberFormat="1" applyFont="1" applyBorder="1" applyAlignment="1">
      <alignment horizontal="left"/>
      <protection/>
    </xf>
    <xf numFmtId="0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27" xfId="52" applyNumberFormat="1" applyFont="1" applyFill="1" applyBorder="1" applyAlignment="1">
      <alignment horizontal="center" vertical="center" wrapText="1"/>
      <protection/>
    </xf>
    <xf numFmtId="0" fontId="5" fillId="0" borderId="25" xfId="52" applyNumberFormat="1" applyFont="1" applyFill="1" applyBorder="1" applyAlignment="1">
      <alignment horizontal="center" vertical="center" wrapText="1"/>
      <protection/>
    </xf>
    <xf numFmtId="4" fontId="5" fillId="33" borderId="14" xfId="52" applyNumberFormat="1" applyFont="1" applyFill="1" applyBorder="1" applyAlignment="1">
      <alignment horizontal="center"/>
      <protection/>
    </xf>
    <xf numFmtId="4" fontId="5" fillId="33" borderId="11" xfId="52" applyNumberFormat="1" applyFont="1" applyFill="1" applyBorder="1" applyAlignment="1">
      <alignment horizontal="center"/>
      <protection/>
    </xf>
    <xf numFmtId="4" fontId="5" fillId="33" borderId="15" xfId="52" applyNumberFormat="1" applyFont="1" applyFill="1" applyBorder="1" applyAlignment="1">
      <alignment horizontal="center"/>
      <protection/>
    </xf>
    <xf numFmtId="49" fontId="5" fillId="0" borderId="14" xfId="52" applyNumberFormat="1" applyFont="1" applyFill="1" applyBorder="1" applyAlignment="1">
      <alignment horizontal="center"/>
      <protection/>
    </xf>
    <xf numFmtId="49" fontId="5" fillId="0" borderId="11" xfId="52" applyNumberFormat="1" applyFont="1" applyFill="1" applyBorder="1" applyAlignment="1">
      <alignment horizontal="center"/>
      <protection/>
    </xf>
    <xf numFmtId="49" fontId="5" fillId="0" borderId="15" xfId="52" applyNumberFormat="1" applyFont="1" applyFill="1" applyBorder="1" applyAlignment="1">
      <alignment horizontal="center"/>
      <protection/>
    </xf>
    <xf numFmtId="2" fontId="5" fillId="0" borderId="14" xfId="52" applyNumberFormat="1" applyFont="1" applyFill="1" applyBorder="1" applyAlignment="1">
      <alignment horizontal="center"/>
      <protection/>
    </xf>
    <xf numFmtId="2" fontId="5" fillId="0" borderId="11" xfId="52" applyNumberFormat="1" applyFont="1" applyFill="1" applyBorder="1" applyAlignment="1">
      <alignment horizontal="center"/>
      <protection/>
    </xf>
    <xf numFmtId="2" fontId="5" fillId="0" borderId="15" xfId="52" applyNumberFormat="1" applyFont="1" applyFill="1" applyBorder="1" applyAlignment="1">
      <alignment horizontal="center"/>
      <protection/>
    </xf>
    <xf numFmtId="0" fontId="12" fillId="0" borderId="0" xfId="52" applyNumberFormat="1" applyFont="1" applyBorder="1" applyAlignment="1">
      <alignment horizontal="center"/>
      <protection/>
    </xf>
    <xf numFmtId="0" fontId="5" fillId="0" borderId="11" xfId="52" applyNumberFormat="1" applyFont="1" applyFill="1" applyBorder="1" applyAlignment="1">
      <alignment horizontal="center" vertical="center"/>
      <protection/>
    </xf>
    <xf numFmtId="0" fontId="10" fillId="0" borderId="28" xfId="52" applyNumberFormat="1" applyFont="1" applyBorder="1" applyAlignment="1">
      <alignment horizontal="center" vertical="top"/>
      <protection/>
    </xf>
    <xf numFmtId="0" fontId="10" fillId="0" borderId="0" xfId="52" applyNumberFormat="1" applyFont="1" applyBorder="1" applyAlignment="1">
      <alignment horizontal="center" vertical="top"/>
      <protection/>
    </xf>
    <xf numFmtId="0" fontId="5" fillId="0" borderId="24" xfId="52" applyNumberFormat="1" applyFont="1" applyBorder="1" applyAlignment="1">
      <alignment horizontal="center"/>
      <protection/>
    </xf>
    <xf numFmtId="0" fontId="5" fillId="0" borderId="28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5" fillId="0" borderId="11" xfId="52" applyNumberFormat="1" applyFont="1" applyFill="1" applyBorder="1" applyAlignment="1">
      <alignment horizontal="center"/>
      <protection/>
    </xf>
    <xf numFmtId="0" fontId="5" fillId="0" borderId="23" xfId="52" applyNumberFormat="1" applyFont="1" applyBorder="1" applyAlignment="1">
      <alignment horizontal="center" vertical="top"/>
      <protection/>
    </xf>
    <xf numFmtId="0" fontId="5" fillId="0" borderId="27" xfId="52" applyNumberFormat="1" applyFont="1" applyBorder="1" applyAlignment="1">
      <alignment horizontal="center" vertical="top"/>
      <protection/>
    </xf>
    <xf numFmtId="0" fontId="5" fillId="0" borderId="25" xfId="52" applyNumberFormat="1" applyFont="1" applyBorder="1" applyAlignment="1">
      <alignment horizontal="center" vertical="top"/>
      <protection/>
    </xf>
    <xf numFmtId="0" fontId="5" fillId="0" borderId="26" xfId="52" applyNumberFormat="1" applyFont="1" applyBorder="1" applyAlignment="1">
      <alignment horizontal="center" vertical="top"/>
      <protection/>
    </xf>
    <xf numFmtId="0" fontId="5" fillId="0" borderId="11" xfId="52" applyNumberFormat="1" applyFont="1" applyFill="1" applyBorder="1" applyAlignment="1">
      <alignment horizontal="left" wrapText="1"/>
      <protection/>
    </xf>
    <xf numFmtId="0" fontId="5" fillId="0" borderId="28" xfId="52" applyNumberFormat="1" applyFont="1" applyFill="1" applyBorder="1" applyAlignment="1">
      <alignment horizontal="left" wrapText="1"/>
      <protection/>
    </xf>
    <xf numFmtId="0" fontId="5" fillId="0" borderId="24" xfId="52" applyNumberFormat="1" applyFont="1" applyBorder="1" applyAlignment="1">
      <alignment horizontal="center" vertical="center" wrapText="1"/>
      <protection/>
    </xf>
    <xf numFmtId="0" fontId="5" fillId="0" borderId="28" xfId="52" applyNumberFormat="1" applyFont="1" applyBorder="1" applyAlignment="1">
      <alignment horizontal="center" vertical="center" wrapText="1"/>
      <protection/>
    </xf>
    <xf numFmtId="0" fontId="5" fillId="0" borderId="29" xfId="52" applyNumberFormat="1" applyFont="1" applyBorder="1" applyAlignment="1">
      <alignment horizontal="center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5" fillId="0" borderId="11" xfId="52" applyNumberFormat="1" applyFont="1" applyBorder="1" applyAlignment="1">
      <alignment horizontal="center" vertical="center" wrapText="1"/>
      <protection/>
    </xf>
    <xf numFmtId="0" fontId="5" fillId="0" borderId="15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5" fillId="0" borderId="24" xfId="52" applyNumberFormat="1" applyFont="1" applyBorder="1" applyAlignment="1">
      <alignment horizontal="center" vertical="center"/>
      <protection/>
    </xf>
    <xf numFmtId="0" fontId="5" fillId="0" borderId="28" xfId="52" applyNumberFormat="1" applyFont="1" applyBorder="1" applyAlignment="1">
      <alignment horizontal="center" vertical="center"/>
      <protection/>
    </xf>
    <xf numFmtId="0" fontId="5" fillId="0" borderId="29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5" fillId="0" borderId="0" xfId="52" applyNumberFormat="1" applyFont="1" applyBorder="1" applyAlignment="1">
      <alignment horizontal="center" vertical="center"/>
      <protection/>
    </xf>
    <xf numFmtId="0" fontId="5" fillId="0" borderId="13" xfId="52" applyNumberFormat="1" applyFont="1" applyBorder="1" applyAlignment="1">
      <alignment horizontal="center" vertical="center"/>
      <protection/>
    </xf>
    <xf numFmtId="0" fontId="5" fillId="0" borderId="14" xfId="52" applyNumberFormat="1" applyFont="1" applyBorder="1" applyAlignment="1">
      <alignment horizontal="center" vertical="center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15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wrapText="1"/>
      <protection/>
    </xf>
    <xf numFmtId="2" fontId="5" fillId="0" borderId="32" xfId="52" applyNumberFormat="1" applyFont="1" applyFill="1" applyBorder="1" applyAlignment="1">
      <alignment horizontal="center" vertical="center"/>
      <protection/>
    </xf>
    <xf numFmtId="2" fontId="5" fillId="0" borderId="33" xfId="52" applyNumberFormat="1" applyFont="1" applyFill="1" applyBorder="1" applyAlignment="1">
      <alignment horizontal="center" vertical="center"/>
      <protection/>
    </xf>
    <xf numFmtId="2" fontId="5" fillId="0" borderId="34" xfId="52" applyNumberFormat="1" applyFont="1" applyFill="1" applyBorder="1" applyAlignment="1">
      <alignment horizontal="center" vertical="center"/>
      <protection/>
    </xf>
    <xf numFmtId="4" fontId="11" fillId="0" borderId="35" xfId="52" applyNumberFormat="1" applyFont="1" applyFill="1" applyBorder="1" applyAlignment="1">
      <alignment horizontal="center" vertical="center"/>
      <protection/>
    </xf>
    <xf numFmtId="4" fontId="11" fillId="0" borderId="36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/>
      <protection/>
    </xf>
    <xf numFmtId="49" fontId="5" fillId="0" borderId="11" xfId="52" applyNumberFormat="1" applyFont="1" applyFill="1" applyBorder="1" applyAlignment="1">
      <alignment horizontal="left"/>
      <protection/>
    </xf>
    <xf numFmtId="49" fontId="5" fillId="0" borderId="37" xfId="52" applyNumberFormat="1" applyFont="1" applyFill="1" applyBorder="1" applyAlignment="1">
      <alignment horizontal="center"/>
      <protection/>
    </xf>
    <xf numFmtId="49" fontId="5" fillId="0" borderId="28" xfId="52" applyNumberFormat="1" applyFont="1" applyFill="1" applyBorder="1" applyAlignment="1">
      <alignment horizontal="center"/>
      <protection/>
    </xf>
    <xf numFmtId="49" fontId="5" fillId="0" borderId="38" xfId="52" applyNumberFormat="1" applyFont="1" applyFill="1" applyBorder="1" applyAlignment="1">
      <alignment horizontal="center"/>
      <protection/>
    </xf>
    <xf numFmtId="49" fontId="5" fillId="0" borderId="39" xfId="52" applyNumberFormat="1" applyFont="1" applyFill="1" applyBorder="1" applyAlignment="1">
      <alignment horizontal="center"/>
      <protection/>
    </xf>
    <xf numFmtId="49" fontId="5" fillId="0" borderId="40" xfId="52" applyNumberFormat="1" applyFont="1" applyFill="1" applyBorder="1" applyAlignment="1">
      <alignment horizontal="center"/>
      <protection/>
    </xf>
    <xf numFmtId="0" fontId="5" fillId="0" borderId="0" xfId="52" applyNumberFormat="1" applyFont="1" applyFill="1" applyBorder="1" applyAlignment="1">
      <alignment horizontal="left" vertical="center" wrapText="1"/>
      <protection/>
    </xf>
    <xf numFmtId="0" fontId="5" fillId="0" borderId="11" xfId="52" applyNumberFormat="1" applyFont="1" applyFill="1" applyBorder="1" applyAlignment="1">
      <alignment horizontal="left" vertical="center" wrapText="1"/>
      <protection/>
    </xf>
    <xf numFmtId="49" fontId="5" fillId="0" borderId="41" xfId="52" applyNumberFormat="1" applyFont="1" applyFill="1" applyBorder="1" applyAlignment="1">
      <alignment horizontal="center"/>
      <protection/>
    </xf>
    <xf numFmtId="49" fontId="5" fillId="0" borderId="42" xfId="52" applyNumberFormat="1" applyFont="1" applyFill="1" applyBorder="1" applyAlignment="1">
      <alignment horizontal="center"/>
      <protection/>
    </xf>
    <xf numFmtId="0" fontId="5" fillId="0" borderId="25" xfId="52" applyNumberFormat="1" applyFont="1" applyBorder="1" applyAlignment="1">
      <alignment horizontal="center" vertical="center"/>
      <protection/>
    </xf>
    <xf numFmtId="49" fontId="5" fillId="0" borderId="43" xfId="52" applyNumberFormat="1" applyFont="1" applyFill="1" applyBorder="1" applyAlignment="1">
      <alignment horizontal="center"/>
      <protection/>
    </xf>
    <xf numFmtId="49" fontId="5" fillId="0" borderId="44" xfId="52" applyNumberFormat="1" applyFont="1" applyFill="1" applyBorder="1" applyAlignment="1">
      <alignment horizontal="center"/>
      <protection/>
    </xf>
    <xf numFmtId="0" fontId="5" fillId="0" borderId="0" xfId="52" applyNumberFormat="1" applyFont="1" applyBorder="1" applyAlignment="1">
      <alignment horizontal="right"/>
      <protection/>
    </xf>
    <xf numFmtId="49" fontId="5" fillId="0" borderId="45" xfId="52" applyNumberFormat="1" applyFont="1" applyBorder="1" applyAlignment="1">
      <alignment horizontal="center" vertical="center"/>
      <protection/>
    </xf>
    <xf numFmtId="49" fontId="5" fillId="0" borderId="46" xfId="52" applyNumberFormat="1" applyFont="1" applyBorder="1" applyAlignment="1">
      <alignment horizontal="center" vertical="center"/>
      <protection/>
    </xf>
    <xf numFmtId="49" fontId="5" fillId="0" borderId="47" xfId="52" applyNumberFormat="1" applyFont="1" applyBorder="1" applyAlignment="1">
      <alignment horizontal="center" vertical="center"/>
      <protection/>
    </xf>
    <xf numFmtId="49" fontId="11" fillId="0" borderId="0" xfId="52" applyNumberFormat="1" applyFont="1" applyFill="1" applyBorder="1" applyAlignment="1">
      <alignment horizontal="left"/>
      <protection/>
    </xf>
    <xf numFmtId="49" fontId="5" fillId="0" borderId="48" xfId="52" applyNumberFormat="1" applyFont="1" applyFill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5" fillId="0" borderId="49" xfId="52" applyNumberFormat="1" applyFont="1" applyFill="1" applyBorder="1" applyAlignment="1">
      <alignment horizontal="center"/>
      <protection/>
    </xf>
    <xf numFmtId="0" fontId="5" fillId="0" borderId="12" xfId="52" applyNumberFormat="1" applyFont="1" applyBorder="1" applyAlignment="1">
      <alignment horizontal="center"/>
      <protection/>
    </xf>
    <xf numFmtId="0" fontId="5" fillId="0" borderId="0" xfId="52" applyNumberFormat="1" applyFont="1" applyBorder="1" applyAlignment="1">
      <alignment horizontal="center"/>
      <protection/>
    </xf>
    <xf numFmtId="0" fontId="5" fillId="0" borderId="13" xfId="52" applyNumberFormat="1" applyFont="1" applyBorder="1" applyAlignment="1">
      <alignment horizontal="center"/>
      <protection/>
    </xf>
    <xf numFmtId="0" fontId="5" fillId="0" borderId="10" xfId="52" applyNumberFormat="1" applyFont="1" applyBorder="1" applyAlignment="1">
      <alignment horizontal="center" vertical="top"/>
      <protection/>
    </xf>
    <xf numFmtId="0" fontId="10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NumberFormat="1" applyFont="1" applyBorder="1" applyAlignment="1">
      <alignment horizontal="center" vertical="center"/>
      <protection/>
    </xf>
    <xf numFmtId="49" fontId="5" fillId="0" borderId="50" xfId="52" applyNumberFormat="1" applyFont="1" applyFill="1" applyBorder="1" applyAlignment="1">
      <alignment horizontal="center"/>
      <protection/>
    </xf>
    <xf numFmtId="49" fontId="5" fillId="0" borderId="46" xfId="52" applyNumberFormat="1" applyFont="1" applyFill="1" applyBorder="1" applyAlignment="1">
      <alignment horizontal="center"/>
      <protection/>
    </xf>
    <xf numFmtId="49" fontId="5" fillId="0" borderId="51" xfId="52" applyNumberFormat="1" applyFont="1" applyFill="1" applyBorder="1" applyAlignment="1">
      <alignment horizontal="center"/>
      <protection/>
    </xf>
    <xf numFmtId="0" fontId="13" fillId="0" borderId="52" xfId="52" applyNumberFormat="1" applyFont="1" applyBorder="1" applyAlignment="1">
      <alignment horizontal="center"/>
      <protection/>
    </xf>
    <xf numFmtId="0" fontId="13" fillId="0" borderId="16" xfId="52" applyNumberFormat="1" applyFont="1" applyBorder="1" applyAlignment="1">
      <alignment horizontal="center"/>
      <protection/>
    </xf>
    <xf numFmtId="4" fontId="5" fillId="0" borderId="10" xfId="52" applyNumberFormat="1" applyFont="1" applyFill="1" applyBorder="1" applyAlignment="1">
      <alignment horizontal="center"/>
      <protection/>
    </xf>
    <xf numFmtId="0" fontId="5" fillId="0" borderId="10" xfId="52" applyNumberFormat="1" applyFont="1" applyFill="1" applyBorder="1" applyAlignment="1">
      <alignment horizontal="left" vertical="center" wrapText="1"/>
      <protection/>
    </xf>
    <xf numFmtId="2" fontId="5" fillId="0" borderId="31" xfId="52" applyNumberFormat="1" applyFont="1" applyFill="1" applyBorder="1" applyAlignment="1">
      <alignment horizontal="center"/>
      <protection/>
    </xf>
    <xf numFmtId="2" fontId="5" fillId="0" borderId="53" xfId="52" applyNumberFormat="1" applyFont="1" applyFill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>
      <alignment horizontal="center"/>
      <protection/>
    </xf>
    <xf numFmtId="2" fontId="5" fillId="0" borderId="10" xfId="52" applyNumberFormat="1" applyFont="1" applyFill="1" applyBorder="1" applyAlignment="1">
      <alignment horizontal="center"/>
      <protection/>
    </xf>
    <xf numFmtId="0" fontId="13" fillId="0" borderId="19" xfId="52" applyNumberFormat="1" applyFont="1" applyBorder="1" applyAlignment="1">
      <alignment horizontal="center"/>
      <protection/>
    </xf>
    <xf numFmtId="0" fontId="13" fillId="0" borderId="0" xfId="52" applyNumberFormat="1" applyFont="1" applyBorder="1" applyAlignment="1">
      <alignment horizontal="center"/>
      <protection/>
    </xf>
    <xf numFmtId="0" fontId="10" fillId="0" borderId="28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49" fontId="12" fillId="0" borderId="54" xfId="52" applyNumberFormat="1" applyFont="1" applyFill="1" applyBorder="1" applyAlignment="1">
      <alignment horizontal="center" vertical="center"/>
      <protection/>
    </xf>
    <xf numFmtId="49" fontId="12" fillId="0" borderId="55" xfId="52" applyNumberFormat="1" applyFont="1" applyFill="1" applyBorder="1" applyAlignment="1">
      <alignment horizontal="center" vertical="center"/>
      <protection/>
    </xf>
    <xf numFmtId="49" fontId="12" fillId="0" borderId="56" xfId="52" applyNumberFormat="1" applyFont="1" applyFill="1" applyBorder="1" applyAlignment="1">
      <alignment horizontal="center" vertical="center"/>
      <protection/>
    </xf>
    <xf numFmtId="49" fontId="12" fillId="0" borderId="32" xfId="52" applyNumberFormat="1" applyFont="1" applyFill="1" applyBorder="1" applyAlignment="1">
      <alignment horizontal="center" vertical="center"/>
      <protection/>
    </xf>
    <xf numFmtId="49" fontId="12" fillId="0" borderId="33" xfId="52" applyNumberFormat="1" applyFont="1" applyFill="1" applyBorder="1" applyAlignment="1">
      <alignment horizontal="center" vertical="center"/>
      <protection/>
    </xf>
    <xf numFmtId="49" fontId="12" fillId="0" borderId="57" xfId="52" applyNumberFormat="1" applyFont="1" applyFill="1" applyBorder="1" applyAlignment="1">
      <alignment horizontal="center" vertical="center"/>
      <protection/>
    </xf>
    <xf numFmtId="49" fontId="5" fillId="0" borderId="58" xfId="52" applyNumberFormat="1" applyFont="1" applyFill="1" applyBorder="1" applyAlignment="1">
      <alignment horizontal="center"/>
      <protection/>
    </xf>
    <xf numFmtId="49" fontId="5" fillId="0" borderId="59" xfId="52" applyNumberFormat="1" applyFont="1" applyFill="1" applyBorder="1" applyAlignment="1">
      <alignment horizontal="center"/>
      <protection/>
    </xf>
    <xf numFmtId="49" fontId="5" fillId="0" borderId="60" xfId="52" applyNumberFormat="1" applyFont="1" applyFill="1" applyBorder="1" applyAlignment="1">
      <alignment horizontal="center"/>
      <protection/>
    </xf>
    <xf numFmtId="0" fontId="5" fillId="0" borderId="50" xfId="52" applyNumberFormat="1" applyFont="1" applyFill="1" applyBorder="1" applyAlignment="1">
      <alignment horizontal="center"/>
      <protection/>
    </xf>
    <xf numFmtId="0" fontId="5" fillId="0" borderId="46" xfId="52" applyNumberFormat="1" applyFont="1" applyFill="1" applyBorder="1" applyAlignment="1">
      <alignment horizontal="center"/>
      <protection/>
    </xf>
    <xf numFmtId="0" fontId="5" fillId="0" borderId="51" xfId="52" applyNumberFormat="1" applyFont="1" applyFill="1" applyBorder="1" applyAlignment="1">
      <alignment horizontal="center"/>
      <protection/>
    </xf>
    <xf numFmtId="49" fontId="5" fillId="0" borderId="61" xfId="52" applyNumberFormat="1" applyFont="1" applyBorder="1" applyAlignment="1">
      <alignment horizontal="center" vertical="center"/>
      <protection/>
    </xf>
    <xf numFmtId="49" fontId="5" fillId="0" borderId="62" xfId="52" applyNumberFormat="1" applyFont="1" applyBorder="1" applyAlignment="1">
      <alignment horizontal="center" vertical="center"/>
      <protection/>
    </xf>
    <xf numFmtId="49" fontId="5" fillId="0" borderId="63" xfId="52" applyNumberFormat="1" applyFont="1" applyBorder="1" applyAlignment="1">
      <alignment horizontal="center" vertical="center"/>
      <protection/>
    </xf>
    <xf numFmtId="0" fontId="5" fillId="0" borderId="29" xfId="52" applyNumberFormat="1" applyFont="1" applyBorder="1" applyAlignment="1">
      <alignment horizontal="center" vertical="top"/>
      <protection/>
    </xf>
    <xf numFmtId="2" fontId="5" fillId="0" borderId="64" xfId="52" applyNumberFormat="1" applyFont="1" applyFill="1" applyBorder="1" applyAlignment="1">
      <alignment horizontal="center" vertical="center"/>
      <protection/>
    </xf>
    <xf numFmtId="2" fontId="5" fillId="0" borderId="65" xfId="52" applyNumberFormat="1" applyFont="1" applyFill="1" applyBorder="1" applyAlignment="1">
      <alignment horizontal="center" vertical="center"/>
      <protection/>
    </xf>
    <xf numFmtId="2" fontId="5" fillId="0" borderId="66" xfId="52" applyNumberFormat="1" applyFont="1" applyFill="1" applyBorder="1" applyAlignment="1">
      <alignment horizontal="center" vertical="center"/>
      <protection/>
    </xf>
    <xf numFmtId="49" fontId="5" fillId="0" borderId="53" xfId="52" applyNumberFormat="1" applyFont="1" applyBorder="1" applyAlignment="1">
      <alignment horizontal="center" vertical="center"/>
      <protection/>
    </xf>
    <xf numFmtId="0" fontId="10" fillId="0" borderId="0" xfId="52" applyNumberFormat="1" applyFont="1" applyBorder="1" applyAlignment="1">
      <alignment horizontal="right"/>
      <protection/>
    </xf>
    <xf numFmtId="0" fontId="11" fillId="0" borderId="0" xfId="52" applyNumberFormat="1" applyFont="1" applyBorder="1" applyAlignment="1">
      <alignment horizontal="center" vertical="top" wrapText="1"/>
      <protection/>
    </xf>
    <xf numFmtId="0" fontId="8" fillId="0" borderId="0" xfId="52" applyNumberFormat="1" applyFont="1" applyBorder="1" applyAlignment="1">
      <alignment horizontal="center"/>
      <protection/>
    </xf>
    <xf numFmtId="49" fontId="5" fillId="0" borderId="31" xfId="52" applyNumberFormat="1" applyFont="1" applyFill="1" applyBorder="1" applyAlignment="1">
      <alignment horizontal="center"/>
      <protection/>
    </xf>
    <xf numFmtId="4" fontId="5" fillId="0" borderId="31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5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0.85546875" defaultRowHeight="15"/>
  <cols>
    <col min="1" max="106" width="0.85546875" style="113" customWidth="1"/>
    <col min="107" max="107" width="0.85546875" style="113" hidden="1" customWidth="1"/>
    <col min="108" max="108" width="1.421875" style="113" customWidth="1"/>
    <col min="109" max="126" width="0.85546875" style="113" customWidth="1"/>
    <col min="127" max="127" width="36.8515625" style="113" customWidth="1"/>
    <col min="128" max="16384" width="0.85546875" style="113" customWidth="1"/>
  </cols>
  <sheetData>
    <row r="1" spans="68:127" ht="81.75" customHeight="1">
      <c r="BP1" s="205" t="s">
        <v>181</v>
      </c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W1" s="114"/>
    </row>
    <row r="2" spans="1:127" ht="30" customHeight="1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BB2" s="178" t="s">
        <v>235</v>
      </c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W2" s="114"/>
    </row>
    <row r="3" spans="1:127" s="158" customFormat="1" ht="16.5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60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BB3" s="154"/>
      <c r="BC3" s="154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 t="s">
        <v>276</v>
      </c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W3" s="114"/>
    </row>
    <row r="4" spans="1:127" ht="26.25" customHeight="1">
      <c r="A4" s="183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2"/>
      <c r="AJ4" s="182"/>
      <c r="AK4" s="182"/>
      <c r="AL4" s="182"/>
      <c r="AM4" s="182"/>
      <c r="AN4" s="182"/>
      <c r="AO4" s="182"/>
      <c r="BA4" s="218" t="s">
        <v>199</v>
      </c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W4" s="114"/>
    </row>
    <row r="5" spans="1:127" s="115" customFormat="1" ht="12.75">
      <c r="A5" s="183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BE5" s="186" t="s">
        <v>47</v>
      </c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W5" s="114"/>
    </row>
    <row r="6" spans="1:127" ht="15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BA6" s="140"/>
      <c r="BB6" s="140"/>
      <c r="BC6" s="140"/>
      <c r="BD6" s="14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Z6" s="210" t="s">
        <v>278</v>
      </c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W6" s="114"/>
    </row>
    <row r="7" spans="1:108" s="115" customFormat="1" ht="15">
      <c r="A7" s="185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BE7" s="184" t="s">
        <v>21</v>
      </c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Z7" s="184" t="s">
        <v>40</v>
      </c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</row>
    <row r="8" spans="66:96" ht="12.75">
      <c r="BN8" s="207" t="s">
        <v>48</v>
      </c>
      <c r="BO8" s="207"/>
      <c r="BP8" s="208" t="s">
        <v>279</v>
      </c>
      <c r="BQ8" s="208"/>
      <c r="BR8" s="208"/>
      <c r="BS8" s="208"/>
      <c r="BT8" s="209" t="s">
        <v>48</v>
      </c>
      <c r="BU8" s="209"/>
      <c r="BV8" s="208" t="s">
        <v>280</v>
      </c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176">
        <v>20</v>
      </c>
      <c r="CL8" s="176"/>
      <c r="CM8" s="176"/>
      <c r="CN8" s="179" t="s">
        <v>281</v>
      </c>
      <c r="CO8" s="179"/>
      <c r="CP8" s="179"/>
      <c r="CQ8" s="179"/>
      <c r="CR8" s="113" t="s">
        <v>49</v>
      </c>
    </row>
    <row r="9" ht="12.75">
      <c r="CY9" s="116"/>
    </row>
    <row r="10" spans="30:103" ht="12.75">
      <c r="AD10" s="127"/>
      <c r="CY10" s="116"/>
    </row>
    <row r="11" ht="12.75">
      <c r="CY11" s="116"/>
    </row>
    <row r="12" ht="12.75">
      <c r="CY12" s="116"/>
    </row>
    <row r="13" ht="12.75">
      <c r="CY13" s="116"/>
    </row>
    <row r="14" spans="1:108" s="117" customFormat="1" ht="15.75">
      <c r="A14" s="216" t="s">
        <v>50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</row>
    <row r="15" spans="1:108" s="118" customFormat="1" ht="15.75">
      <c r="A15" s="177" t="s">
        <v>298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</row>
    <row r="16" spans="93:108" ht="12.75">
      <c r="CO16" s="211" t="s">
        <v>43</v>
      </c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</row>
    <row r="17" spans="57:108" ht="12.75"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CD17" s="119"/>
      <c r="CE17" s="119"/>
      <c r="CF17" s="119"/>
      <c r="CG17" s="119"/>
      <c r="CH17" s="119"/>
      <c r="CI17" s="119"/>
      <c r="CJ17" s="119"/>
      <c r="CK17" s="119"/>
      <c r="CL17" s="119"/>
      <c r="CM17" s="120" t="s">
        <v>22</v>
      </c>
      <c r="CN17" s="119"/>
      <c r="CO17" s="190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2"/>
    </row>
    <row r="18" spans="3:108" ht="15" customHeight="1"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21"/>
      <c r="AM18" s="122" t="s">
        <v>48</v>
      </c>
      <c r="AN18" s="175" t="s">
        <v>279</v>
      </c>
      <c r="AO18" s="175"/>
      <c r="AP18" s="175"/>
      <c r="AQ18" s="175"/>
      <c r="AR18" s="121" t="s">
        <v>48</v>
      </c>
      <c r="AS18" s="121"/>
      <c r="AT18" s="139"/>
      <c r="AU18" s="175" t="s">
        <v>280</v>
      </c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217">
        <v>20</v>
      </c>
      <c r="BK18" s="217"/>
      <c r="BL18" s="217"/>
      <c r="BM18" s="217"/>
      <c r="BN18" s="219" t="s">
        <v>281</v>
      </c>
      <c r="BO18" s="219"/>
      <c r="BP18" s="219"/>
      <c r="BQ18" s="121" t="s">
        <v>49</v>
      </c>
      <c r="BR18" s="121"/>
      <c r="BS18" s="121"/>
      <c r="BY18" s="123"/>
      <c r="CD18" s="200" t="s">
        <v>23</v>
      </c>
      <c r="CE18" s="200"/>
      <c r="CF18" s="200"/>
      <c r="CG18" s="200"/>
      <c r="CH18" s="200"/>
      <c r="CI18" s="200"/>
      <c r="CJ18" s="200"/>
      <c r="CK18" s="200"/>
      <c r="CL18" s="200"/>
      <c r="CM18" s="200"/>
      <c r="CN18" s="201"/>
      <c r="CO18" s="190" t="s">
        <v>282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2"/>
    </row>
    <row r="19" spans="2:108" ht="12.7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Y19" s="123"/>
      <c r="BZ19" s="123"/>
      <c r="CD19" s="119"/>
      <c r="CE19" s="119"/>
      <c r="CF19" s="119"/>
      <c r="CG19" s="119"/>
      <c r="CH19" s="119"/>
      <c r="CI19" s="119"/>
      <c r="CJ19" s="119"/>
      <c r="CK19" s="119"/>
      <c r="CL19" s="119"/>
      <c r="CM19" s="120"/>
      <c r="CN19" s="119"/>
      <c r="CO19" s="190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2"/>
    </row>
    <row r="20" spans="77:108" ht="12.75">
      <c r="BY20" s="123"/>
      <c r="BZ20" s="123"/>
      <c r="CD20" s="119"/>
      <c r="CE20" s="119"/>
      <c r="CF20" s="119"/>
      <c r="CG20" s="119"/>
      <c r="CH20" s="119"/>
      <c r="CI20" s="119"/>
      <c r="CJ20" s="119"/>
      <c r="CK20" s="119"/>
      <c r="CL20" s="119"/>
      <c r="CM20" s="120"/>
      <c r="CN20" s="119"/>
      <c r="CO20" s="190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2"/>
    </row>
    <row r="21" spans="1:108" ht="15">
      <c r="A21" s="198" t="s">
        <v>51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F21" s="202" t="s">
        <v>208</v>
      </c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CB21" s="200" t="s">
        <v>24</v>
      </c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1"/>
      <c r="CO21" s="190" t="s">
        <v>207</v>
      </c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2"/>
    </row>
    <row r="22" spans="1:108" ht="11.25" customHeight="1">
      <c r="A22" s="124" t="s">
        <v>52</v>
      </c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123"/>
      <c r="CB22" s="200" t="s">
        <v>44</v>
      </c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1"/>
      <c r="CO22" s="190" t="s">
        <v>206</v>
      </c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2"/>
    </row>
    <row r="23" spans="77:108" ht="12.75">
      <c r="BY23" s="123"/>
      <c r="BZ23" s="123"/>
      <c r="CB23" s="200" t="s">
        <v>45</v>
      </c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1"/>
      <c r="CO23" s="170" t="s">
        <v>187</v>
      </c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2"/>
    </row>
    <row r="24" spans="77:108" ht="12" customHeight="1">
      <c r="BY24" s="123"/>
      <c r="BZ24" s="123"/>
      <c r="CB24" s="200" t="s">
        <v>28</v>
      </c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1"/>
      <c r="CO24" s="170" t="s">
        <v>188</v>
      </c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2"/>
    </row>
    <row r="25" spans="1:108" s="119" customFormat="1" ht="12.75">
      <c r="A25" s="125" t="s">
        <v>53</v>
      </c>
      <c r="CB25" s="200" t="s">
        <v>30</v>
      </c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1"/>
      <c r="CO25" s="190" t="s">
        <v>54</v>
      </c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27" customHeight="1">
      <c r="A26" s="188" t="s">
        <v>55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9" t="s">
        <v>195</v>
      </c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26"/>
      <c r="CA26" s="126"/>
      <c r="CB26" s="193" t="s">
        <v>29</v>
      </c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4"/>
      <c r="CO26" s="190" t="s">
        <v>219</v>
      </c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2"/>
    </row>
    <row r="27" spans="1:100" ht="12.75">
      <c r="A27" s="124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8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9"/>
      <c r="CP27" s="129"/>
      <c r="CQ27" s="129"/>
      <c r="CR27" s="129"/>
      <c r="CS27" s="129"/>
      <c r="CT27" s="129"/>
      <c r="CU27" s="129"/>
      <c r="CV27" s="129"/>
    </row>
    <row r="28" spans="1:108" ht="13.5" customHeight="1">
      <c r="A28" s="188" t="s">
        <v>58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212" t="s">
        <v>209</v>
      </c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</row>
    <row r="29" spans="1:108" ht="30" customHeight="1">
      <c r="A29" s="188" t="s">
        <v>56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204" t="s">
        <v>210</v>
      </c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</row>
    <row r="30" spans="1:108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</row>
    <row r="31" spans="1:108" ht="12.75" customHeight="1">
      <c r="A31" s="188" t="s">
        <v>57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32"/>
      <c r="BX31" s="132"/>
      <c r="BY31" s="196" t="s">
        <v>220</v>
      </c>
      <c r="BZ31" s="196"/>
      <c r="CA31" s="196"/>
      <c r="CB31" s="196"/>
      <c r="CC31" s="196" t="s">
        <v>220</v>
      </c>
      <c r="CD31" s="196"/>
      <c r="CE31" s="196"/>
      <c r="CF31" s="196"/>
      <c r="CG31" s="196" t="s">
        <v>221</v>
      </c>
      <c r="CH31" s="196"/>
      <c r="CI31" s="196"/>
      <c r="CJ31" s="196"/>
      <c r="CK31" s="196" t="s">
        <v>222</v>
      </c>
      <c r="CL31" s="196"/>
      <c r="CM31" s="196"/>
      <c r="CN31" s="196"/>
      <c r="CO31" s="196" t="s">
        <v>194</v>
      </c>
      <c r="CP31" s="196"/>
      <c r="CQ31" s="196"/>
      <c r="CR31" s="196"/>
      <c r="CS31" s="196" t="s">
        <v>223</v>
      </c>
      <c r="CT31" s="196"/>
      <c r="CU31" s="196"/>
      <c r="CV31" s="196"/>
      <c r="CW31" s="196" t="s">
        <v>224</v>
      </c>
      <c r="CX31" s="196"/>
      <c r="CY31" s="196"/>
      <c r="CZ31" s="196"/>
      <c r="DA31" s="196" t="s">
        <v>225</v>
      </c>
      <c r="DB31" s="196"/>
      <c r="DC31" s="196"/>
      <c r="DD31" s="196"/>
    </row>
    <row r="33" spans="1:108" s="121" customFormat="1" ht="14.25">
      <c r="A33" s="213" t="s">
        <v>106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</row>
    <row r="34" spans="1:108" s="121" customFormat="1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</row>
    <row r="35" spans="1:108" ht="15">
      <c r="A35" s="141" t="s">
        <v>201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2"/>
      <c r="AZ35" s="142"/>
      <c r="BA35" s="142"/>
      <c r="BB35" s="142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</row>
    <row r="36" spans="1:108" ht="24.75" customHeight="1">
      <c r="A36" s="214" t="s">
        <v>211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</row>
    <row r="37" spans="1:108" ht="25.5" customHeight="1">
      <c r="A37" s="143" t="s">
        <v>202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4"/>
      <c r="AZ37" s="14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</row>
    <row r="38" spans="1:108" ht="41.25" customHeight="1">
      <c r="A38" s="195" t="s">
        <v>212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</row>
    <row r="39" spans="1:108" ht="27.75" customHeight="1">
      <c r="A39" s="197" t="s">
        <v>59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</row>
    <row r="40" spans="1:108" s="123" customFormat="1" ht="39" customHeight="1">
      <c r="A40" s="187" t="s">
        <v>213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</row>
    <row r="41" spans="1:108" ht="26.25" customHeight="1" hidden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</row>
    <row r="42" spans="1:108" ht="26.25" customHeight="1" hidden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</row>
    <row r="43" spans="1:108" ht="26.25" customHeight="1" hidden="1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</row>
    <row r="44" spans="1:108" ht="26.25" customHeight="1" hidden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</row>
    <row r="45" spans="1:108" ht="26.25" customHeight="1" hidden="1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</row>
    <row r="46" ht="26.25" customHeight="1" hidden="1"/>
  </sheetData>
  <sheetProtection/>
  <mergeCells count="70">
    <mergeCell ref="A42:DD42"/>
    <mergeCell ref="A14:DD14"/>
    <mergeCell ref="BJ18:BM18"/>
    <mergeCell ref="CW31:CZ31"/>
    <mergeCell ref="BA4:DD4"/>
    <mergeCell ref="A43:DD43"/>
    <mergeCell ref="BN18:BP18"/>
    <mergeCell ref="CO20:DD20"/>
    <mergeCell ref="BY31:CB31"/>
    <mergeCell ref="CG31:CJ31"/>
    <mergeCell ref="A44:DD44"/>
    <mergeCell ref="A28:AN28"/>
    <mergeCell ref="AO28:DD28"/>
    <mergeCell ref="A33:DD33"/>
    <mergeCell ref="A36:DD36"/>
    <mergeCell ref="CB22:CN22"/>
    <mergeCell ref="A31:BV31"/>
    <mergeCell ref="CC31:CF31"/>
    <mergeCell ref="CB25:CN25"/>
    <mergeCell ref="CO23:DD23"/>
    <mergeCell ref="BP1:DD1"/>
    <mergeCell ref="CD18:CN18"/>
    <mergeCell ref="BN8:BO8"/>
    <mergeCell ref="BP8:BS8"/>
    <mergeCell ref="BT8:BU8"/>
    <mergeCell ref="BZ7:DD7"/>
    <mergeCell ref="BZ6:DD6"/>
    <mergeCell ref="BV8:CJ8"/>
    <mergeCell ref="BE6:BX6"/>
    <mergeCell ref="CO16:DD16"/>
    <mergeCell ref="AF21:BY22"/>
    <mergeCell ref="CO21:DD21"/>
    <mergeCell ref="CS31:CV31"/>
    <mergeCell ref="CO22:DD22"/>
    <mergeCell ref="CO18:DD18"/>
    <mergeCell ref="A45:DD45"/>
    <mergeCell ref="A41:DD41"/>
    <mergeCell ref="CB24:CN24"/>
    <mergeCell ref="CO31:CR31"/>
    <mergeCell ref="AO29:DD29"/>
    <mergeCell ref="CK31:CN31"/>
    <mergeCell ref="A39:BY39"/>
    <mergeCell ref="A29:AN29"/>
    <mergeCell ref="CO25:DD25"/>
    <mergeCell ref="CO17:DD17"/>
    <mergeCell ref="AN18:AQ18"/>
    <mergeCell ref="CO19:DD19"/>
    <mergeCell ref="A21:AA21"/>
    <mergeCell ref="CB21:CN21"/>
    <mergeCell ref="CB23:CN23"/>
    <mergeCell ref="BE7:BX7"/>
    <mergeCell ref="A7:AO7"/>
    <mergeCell ref="BE5:DD5"/>
    <mergeCell ref="A40:DD40"/>
    <mergeCell ref="A26:AN26"/>
    <mergeCell ref="AO26:BY26"/>
    <mergeCell ref="CO26:DD26"/>
    <mergeCell ref="CB26:CN26"/>
    <mergeCell ref="A38:DD38"/>
    <mergeCell ref="DA31:DD31"/>
    <mergeCell ref="CO24:DD24"/>
    <mergeCell ref="A6:AO6"/>
    <mergeCell ref="AU18:BI18"/>
    <mergeCell ref="CK8:CM8"/>
    <mergeCell ref="A15:DD15"/>
    <mergeCell ref="BB2:DD2"/>
    <mergeCell ref="CN8:CQ8"/>
    <mergeCell ref="A2:AO2"/>
    <mergeCell ref="A4:AO4"/>
    <mergeCell ref="A5:AO5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4"/>
  <sheetViews>
    <sheetView view="pageBreakPreview" zoomScaleSheetLayoutView="100" zoomScalePageLayoutView="0" workbookViewId="0" topLeftCell="A1">
      <selection activeCell="BU35" sqref="BU35:DD35"/>
    </sheetView>
  </sheetViews>
  <sheetFormatPr defaultColWidth="0.85546875" defaultRowHeight="15"/>
  <cols>
    <col min="1" max="16384" width="0.85546875" style="2" customWidth="1"/>
  </cols>
  <sheetData>
    <row r="1" spans="1:108" ht="16.5" customHeight="1">
      <c r="A1" s="220" t="s">
        <v>182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</row>
    <row r="2" spans="1:108" ht="16.5" customHeight="1">
      <c r="A2" s="223" t="s">
        <v>166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</row>
    <row r="3" spans="1:108" ht="12.75">
      <c r="A3" s="256" t="s">
        <v>167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</row>
    <row r="4" spans="1:108" ht="12.75">
      <c r="A4" s="256" t="s">
        <v>297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</row>
    <row r="5" spans="1:108" ht="12.75">
      <c r="A5" s="265" t="s">
        <v>67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</row>
    <row r="6" spans="1:108" ht="17.25" customHeight="1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</row>
    <row r="7" spans="1:108" ht="15" customHeight="1">
      <c r="A7" s="259" t="s">
        <v>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1"/>
      <c r="BU7" s="259" t="s">
        <v>66</v>
      </c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1"/>
    </row>
    <row r="8" spans="1:108" s="3" customFormat="1" ht="15" customHeight="1">
      <c r="A8" s="54"/>
      <c r="B8" s="252" t="s">
        <v>64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3"/>
      <c r="BU8" s="262">
        <f>BU10+BU17</f>
        <v>11319281.219999999</v>
      </c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4"/>
    </row>
    <row r="9" spans="1:108" s="4" customFormat="1" ht="15" customHeight="1">
      <c r="A9" s="55"/>
      <c r="B9" s="257" t="s">
        <v>8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8"/>
      <c r="BU9" s="235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7"/>
    </row>
    <row r="10" spans="1:108" ht="24.75" customHeight="1">
      <c r="A10" s="56"/>
      <c r="B10" s="233" t="s">
        <v>63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4"/>
      <c r="BU10" s="230">
        <f>BU12+BU13+BU14+BU15+BU16</f>
        <v>6289544</v>
      </c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9"/>
    </row>
    <row r="11" spans="1:108" ht="15" customHeight="1">
      <c r="A11" s="57"/>
      <c r="B11" s="254" t="s">
        <v>4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4"/>
      <c r="BS11" s="254"/>
      <c r="BT11" s="255"/>
      <c r="BU11" s="240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9"/>
    </row>
    <row r="12" spans="1:108" ht="45" customHeight="1">
      <c r="A12" s="56"/>
      <c r="B12" s="233" t="s">
        <v>168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4"/>
      <c r="BU12" s="244">
        <v>6289544</v>
      </c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3"/>
    </row>
    <row r="13" spans="1:108" ht="44.25" customHeight="1">
      <c r="A13" s="56"/>
      <c r="B13" s="233" t="s">
        <v>169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4"/>
      <c r="BU13" s="241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3"/>
    </row>
    <row r="14" spans="1:108" ht="41.25" customHeight="1">
      <c r="A14" s="56"/>
      <c r="B14" s="233" t="s">
        <v>170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4"/>
      <c r="BU14" s="241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3"/>
    </row>
    <row r="15" spans="1:108" ht="29.25" customHeight="1">
      <c r="A15" s="56"/>
      <c r="B15" s="233" t="s">
        <v>46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4"/>
      <c r="BU15" s="244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6"/>
    </row>
    <row r="16" spans="1:108" ht="22.5" customHeight="1">
      <c r="A16" s="56"/>
      <c r="B16" s="233" t="s">
        <v>171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4"/>
      <c r="BU16" s="244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3"/>
    </row>
    <row r="17" spans="1:108" ht="24.75" customHeight="1">
      <c r="A17" s="56"/>
      <c r="B17" s="233" t="s">
        <v>172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4"/>
      <c r="BU17" s="244">
        <f>BU19+BU20+BU21+BU22+BU23</f>
        <v>5029737.22</v>
      </c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3"/>
    </row>
    <row r="18" spans="1:108" ht="15" customHeight="1">
      <c r="A18" s="58"/>
      <c r="B18" s="254" t="s">
        <v>4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5"/>
      <c r="BU18" s="241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3"/>
    </row>
    <row r="19" spans="1:108" ht="15" customHeight="1">
      <c r="A19" s="56"/>
      <c r="B19" s="233" t="s">
        <v>62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4"/>
      <c r="BU19" s="244">
        <v>4967487.97</v>
      </c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3"/>
    </row>
    <row r="20" spans="1:108" ht="39" customHeight="1">
      <c r="A20" s="56"/>
      <c r="B20" s="233" t="s">
        <v>173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4"/>
      <c r="BU20" s="244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3"/>
    </row>
    <row r="21" spans="1:108" ht="39" customHeight="1">
      <c r="A21" s="56"/>
      <c r="B21" s="233" t="s">
        <v>65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4"/>
      <c r="BU21" s="244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3"/>
    </row>
    <row r="22" spans="1:108" ht="26.25" customHeight="1">
      <c r="A22" s="56"/>
      <c r="B22" s="233" t="s">
        <v>128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4"/>
      <c r="BU22" s="244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3"/>
    </row>
    <row r="23" spans="1:108" ht="15" customHeight="1">
      <c r="A23" s="56"/>
      <c r="B23" s="233" t="s">
        <v>129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4"/>
      <c r="BU23" s="244">
        <v>62249.25</v>
      </c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3"/>
    </row>
    <row r="24" spans="1:108" s="3" customFormat="1" ht="15" customHeight="1">
      <c r="A24" s="54"/>
      <c r="B24" s="252" t="s">
        <v>61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3"/>
      <c r="BU24" s="247">
        <f>BU26</f>
        <v>132819.08</v>
      </c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9"/>
    </row>
    <row r="25" spans="1:108" ht="12.75" customHeight="1">
      <c r="A25" s="57"/>
      <c r="B25" s="254" t="s">
        <v>8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5"/>
      <c r="BU25" s="244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6"/>
    </row>
    <row r="26" spans="1:108" ht="15" customHeight="1">
      <c r="A26" s="56"/>
      <c r="B26" s="233" t="s">
        <v>68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4"/>
      <c r="BU26" s="244">
        <v>132819.08</v>
      </c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6"/>
    </row>
    <row r="27" spans="1:108" ht="14.25" customHeight="1">
      <c r="A27" s="57"/>
      <c r="B27" s="254" t="s">
        <v>4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5"/>
      <c r="BU27" s="244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6"/>
    </row>
    <row r="28" spans="1:108" ht="15.75" customHeight="1">
      <c r="A28" s="59"/>
      <c r="B28" s="250" t="s">
        <v>69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1"/>
      <c r="BU28" s="230">
        <v>132819.08</v>
      </c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2"/>
    </row>
    <row r="29" spans="1:108" ht="29.25" customHeight="1">
      <c r="A29" s="59"/>
      <c r="B29" s="250" t="s">
        <v>70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1"/>
      <c r="BU29" s="230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2"/>
    </row>
    <row r="30" spans="1:108" ht="15.75" customHeight="1">
      <c r="A30" s="59"/>
      <c r="B30" s="233" t="s">
        <v>71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4"/>
      <c r="BU30" s="230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2"/>
    </row>
    <row r="31" spans="1:108" ht="26.25" customHeight="1">
      <c r="A31" s="59"/>
      <c r="B31" s="250" t="s">
        <v>174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1"/>
      <c r="BU31" s="230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2"/>
    </row>
    <row r="32" spans="1:108" ht="15" customHeight="1">
      <c r="A32" s="59"/>
      <c r="B32" s="250" t="s">
        <v>72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1"/>
      <c r="BU32" s="230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2"/>
    </row>
    <row r="33" spans="1:108" ht="11.25" customHeight="1">
      <c r="A33" s="56"/>
      <c r="B33" s="271" t="s">
        <v>4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2"/>
      <c r="BU33" s="244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6"/>
    </row>
    <row r="34" spans="1:108" ht="29.25" customHeight="1">
      <c r="A34" s="56"/>
      <c r="B34" s="233" t="s">
        <v>175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4"/>
      <c r="BU34" s="230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2"/>
    </row>
    <row r="35" spans="1:108" ht="29.25" customHeight="1">
      <c r="A35" s="56"/>
      <c r="B35" s="233" t="s">
        <v>73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4"/>
      <c r="BU35" s="227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9"/>
    </row>
    <row r="36" spans="1:108" s="3" customFormat="1" ht="15" customHeight="1">
      <c r="A36" s="54"/>
      <c r="B36" s="252" t="s">
        <v>60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3"/>
      <c r="BU36" s="268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70"/>
    </row>
    <row r="37" spans="1:108" ht="15" customHeight="1">
      <c r="A37" s="60"/>
      <c r="B37" s="266" t="s">
        <v>8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7"/>
      <c r="BU37" s="227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9"/>
    </row>
    <row r="38" spans="1:108" ht="15" customHeight="1">
      <c r="A38" s="56"/>
      <c r="B38" s="233" t="s">
        <v>74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4"/>
      <c r="BU38" s="227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9"/>
    </row>
    <row r="39" spans="1:108" ht="15" customHeight="1">
      <c r="A39" s="56"/>
      <c r="B39" s="233" t="s">
        <v>75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4"/>
      <c r="BU39" s="227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8"/>
      <c r="CL39" s="228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9"/>
    </row>
    <row r="40" spans="1:108" ht="15" customHeight="1">
      <c r="A40" s="57"/>
      <c r="B40" s="254" t="s">
        <v>4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5"/>
      <c r="BU40" s="227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9"/>
    </row>
    <row r="41" spans="1:108" ht="29.25" customHeight="1">
      <c r="A41" s="56"/>
      <c r="B41" s="233" t="s">
        <v>176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4"/>
      <c r="BU41" s="273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5"/>
    </row>
    <row r="42" spans="1:108" ht="15" customHeight="1">
      <c r="A42" s="61"/>
      <c r="B42" s="271" t="s">
        <v>4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2"/>
      <c r="BU42" s="273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5"/>
    </row>
    <row r="43" spans="1:108" ht="15" customHeight="1">
      <c r="A43" s="56"/>
      <c r="B43" s="225" t="s">
        <v>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6"/>
      <c r="BU43" s="227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9"/>
    </row>
    <row r="44" spans="1:108" ht="15" customHeight="1">
      <c r="A44" s="56"/>
      <c r="B44" s="225" t="s">
        <v>78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6"/>
      <c r="BU44" s="227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9"/>
    </row>
    <row r="45" spans="1:108" ht="15" customHeight="1">
      <c r="A45" s="56"/>
      <c r="B45" s="225" t="s">
        <v>76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6"/>
      <c r="BU45" s="227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9"/>
    </row>
    <row r="46" spans="1:108" ht="15" customHeight="1">
      <c r="A46" s="56"/>
      <c r="B46" s="225" t="s">
        <v>79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6"/>
      <c r="BU46" s="227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9"/>
    </row>
    <row r="47" spans="1:108" ht="15" customHeight="1">
      <c r="A47" s="56"/>
      <c r="B47" s="225" t="s">
        <v>80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6"/>
      <c r="BU47" s="227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9"/>
    </row>
    <row r="48" spans="1:108" ht="15" customHeight="1">
      <c r="A48" s="56"/>
      <c r="B48" s="225" t="s">
        <v>81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6"/>
      <c r="BU48" s="227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9"/>
    </row>
    <row r="49" spans="1:108" ht="40.5" customHeight="1">
      <c r="A49" s="56"/>
      <c r="B49" s="233" t="s">
        <v>82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4"/>
      <c r="BU49" s="227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9"/>
    </row>
    <row r="50" spans="1:108" ht="15" customHeight="1">
      <c r="A50" s="61"/>
      <c r="B50" s="271" t="s">
        <v>4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2"/>
      <c r="BU50" s="273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5"/>
    </row>
    <row r="51" spans="1:108" ht="15" customHeight="1">
      <c r="A51" s="56"/>
      <c r="B51" s="225" t="s">
        <v>77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6"/>
      <c r="BU51" s="227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9"/>
    </row>
    <row r="52" spans="1:108" ht="15" customHeight="1">
      <c r="A52" s="56"/>
      <c r="B52" s="225" t="s">
        <v>78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6"/>
      <c r="BU52" s="227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9"/>
    </row>
    <row r="53" spans="1:108" ht="15" customHeight="1">
      <c r="A53" s="56"/>
      <c r="B53" s="225" t="s">
        <v>76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6"/>
      <c r="BU53" s="227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9"/>
    </row>
    <row r="54" spans="1:108" ht="15" customHeight="1">
      <c r="A54" s="56"/>
      <c r="B54" s="225" t="s">
        <v>79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6"/>
      <c r="BU54" s="227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9"/>
    </row>
    <row r="55" spans="1:108" ht="15" customHeight="1">
      <c r="A55" s="56"/>
      <c r="B55" s="225" t="s">
        <v>80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6"/>
      <c r="BU55" s="227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9"/>
    </row>
    <row r="56" spans="1:108" ht="15" customHeight="1">
      <c r="A56" s="56"/>
      <c r="B56" s="225" t="s">
        <v>81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6"/>
      <c r="BU56" s="227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9"/>
    </row>
    <row r="57" spans="1:108" ht="15" customHeight="1">
      <c r="A57" s="56"/>
      <c r="B57" s="233" t="s">
        <v>177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4"/>
      <c r="BU57" s="227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9"/>
    </row>
    <row r="58" spans="1:108" ht="15" customHeight="1">
      <c r="A58" s="56"/>
      <c r="B58" s="271" t="s">
        <v>4</v>
      </c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2"/>
      <c r="BU58" s="227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/>
      <c r="CX58" s="228"/>
      <c r="CY58" s="228"/>
      <c r="CZ58" s="228"/>
      <c r="DA58" s="228"/>
      <c r="DB58" s="228"/>
      <c r="DC58" s="228"/>
      <c r="DD58" s="229"/>
    </row>
    <row r="59" spans="1:108" ht="15" customHeight="1">
      <c r="A59" s="61"/>
      <c r="B59" s="225" t="s">
        <v>77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6"/>
      <c r="BU59" s="227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9"/>
    </row>
    <row r="60" spans="1:108" ht="15" customHeight="1">
      <c r="A60" s="56"/>
      <c r="B60" s="225" t="s">
        <v>78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6"/>
      <c r="BU60" s="227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9"/>
    </row>
    <row r="61" spans="1:108" ht="15" customHeight="1">
      <c r="A61" s="56"/>
      <c r="B61" s="225" t="s">
        <v>76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/>
      <c r="BD61" s="225"/>
      <c r="BE61" s="225"/>
      <c r="BF61" s="225"/>
      <c r="BG61" s="225"/>
      <c r="BH61" s="225"/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6"/>
      <c r="BU61" s="227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9"/>
    </row>
    <row r="62" spans="1:108" ht="14.25" customHeight="1">
      <c r="A62" s="56"/>
      <c r="B62" s="225" t="s">
        <v>79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6"/>
      <c r="BU62" s="227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8"/>
      <c r="CJ62" s="228"/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28"/>
      <c r="DD62" s="229"/>
    </row>
    <row r="63" spans="1:108" ht="15" customHeight="1">
      <c r="A63" s="62"/>
      <c r="B63" s="225" t="s">
        <v>80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/>
      <c r="BP63" s="225"/>
      <c r="BQ63" s="225"/>
      <c r="BR63" s="225"/>
      <c r="BS63" s="225"/>
      <c r="BT63" s="226"/>
      <c r="BU63" s="227"/>
      <c r="BV63" s="228"/>
      <c r="BW63" s="228"/>
      <c r="BX63" s="228"/>
      <c r="BY63" s="228"/>
      <c r="BZ63" s="228"/>
      <c r="CA63" s="228"/>
      <c r="CB63" s="228"/>
      <c r="CC63" s="228"/>
      <c r="CD63" s="228"/>
      <c r="CE63" s="228"/>
      <c r="CF63" s="228"/>
      <c r="CG63" s="228"/>
      <c r="CH63" s="228"/>
      <c r="CI63" s="228"/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28"/>
      <c r="DB63" s="228"/>
      <c r="DC63" s="228"/>
      <c r="DD63" s="229"/>
    </row>
    <row r="64" spans="1:108" ht="15" customHeight="1">
      <c r="A64" s="56"/>
      <c r="B64" s="225" t="s">
        <v>81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6"/>
      <c r="BU64" s="227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228"/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9"/>
    </row>
  </sheetData>
  <sheetProtection/>
  <mergeCells count="122">
    <mergeCell ref="B47:BT47"/>
    <mergeCell ref="BU47:DD47"/>
    <mergeCell ref="B56:BT56"/>
    <mergeCell ref="BU56:DD56"/>
    <mergeCell ref="B42:BT42"/>
    <mergeCell ref="BU42:DD42"/>
    <mergeCell ref="B43:BT43"/>
    <mergeCell ref="BU43:DD43"/>
    <mergeCell ref="B48:BT48"/>
    <mergeCell ref="BU48:DD48"/>
    <mergeCell ref="B44:BT44"/>
    <mergeCell ref="BU44:DD44"/>
    <mergeCell ref="BU54:DD54"/>
    <mergeCell ref="B55:BT55"/>
    <mergeCell ref="B41:BT41"/>
    <mergeCell ref="BU41:DD41"/>
    <mergeCell ref="B49:BT49"/>
    <mergeCell ref="BU49:DD49"/>
    <mergeCell ref="B45:BT45"/>
    <mergeCell ref="BU45:DD45"/>
    <mergeCell ref="B46:BT46"/>
    <mergeCell ref="BU46:DD46"/>
    <mergeCell ref="BU59:DD59"/>
    <mergeCell ref="B59:BT59"/>
    <mergeCell ref="BU58:DD58"/>
    <mergeCell ref="B58:BT58"/>
    <mergeCell ref="B57:BT57"/>
    <mergeCell ref="BU57:DD57"/>
    <mergeCell ref="BU55:DD55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40:BT40"/>
    <mergeCell ref="BU40:DD40"/>
    <mergeCell ref="B27:BT27"/>
    <mergeCell ref="BU27:DD27"/>
    <mergeCell ref="B33:BT33"/>
    <mergeCell ref="BU28:DD28"/>
    <mergeCell ref="B29:BT29"/>
    <mergeCell ref="BU29:DD29"/>
    <mergeCell ref="B30:BT30"/>
    <mergeCell ref="BU30:DD30"/>
    <mergeCell ref="B39:BT39"/>
    <mergeCell ref="BU39:DD39"/>
    <mergeCell ref="BU33:DD33"/>
    <mergeCell ref="B36:BT36"/>
    <mergeCell ref="B37:BT37"/>
    <mergeCell ref="BU36:DD36"/>
    <mergeCell ref="BU37:DD37"/>
    <mergeCell ref="B34:BT34"/>
    <mergeCell ref="B11:BT11"/>
    <mergeCell ref="BU8:DD8"/>
    <mergeCell ref="A4:DD4"/>
    <mergeCell ref="A5:DD5"/>
    <mergeCell ref="B38:BT38"/>
    <mergeCell ref="BU38:DD38"/>
    <mergeCell ref="B32:BT32"/>
    <mergeCell ref="BU32:DD32"/>
    <mergeCell ref="BU31:DD31"/>
    <mergeCell ref="B31:BT31"/>
    <mergeCell ref="BU21:DD21"/>
    <mergeCell ref="B15:BT15"/>
    <mergeCell ref="A3:DD3"/>
    <mergeCell ref="B9:BT9"/>
    <mergeCell ref="B10:BT10"/>
    <mergeCell ref="B12:BT12"/>
    <mergeCell ref="BU7:DD7"/>
    <mergeCell ref="B8:BT8"/>
    <mergeCell ref="A7:BT7"/>
    <mergeCell ref="BU12:DD12"/>
    <mergeCell ref="B20:BT20"/>
    <mergeCell ref="B23:BT23"/>
    <mergeCell ref="B25:BT25"/>
    <mergeCell ref="B22:BT22"/>
    <mergeCell ref="BU22:DD22"/>
    <mergeCell ref="B14:BT14"/>
    <mergeCell ref="BU14:DD14"/>
    <mergeCell ref="B17:BT17"/>
    <mergeCell ref="BU20:DD20"/>
    <mergeCell ref="B21:BT21"/>
    <mergeCell ref="B26:BT26"/>
    <mergeCell ref="BU26:DD26"/>
    <mergeCell ref="B28:BT28"/>
    <mergeCell ref="B13:BT13"/>
    <mergeCell ref="B24:BT24"/>
    <mergeCell ref="B16:BT16"/>
    <mergeCell ref="BU16:DD16"/>
    <mergeCell ref="B19:BT19"/>
    <mergeCell ref="BU19:DD19"/>
    <mergeCell ref="B18:BT18"/>
    <mergeCell ref="BU9:DD9"/>
    <mergeCell ref="BU10:DD10"/>
    <mergeCell ref="BU11:DD11"/>
    <mergeCell ref="BU13:DD13"/>
    <mergeCell ref="BU23:DD23"/>
    <mergeCell ref="BU25:DD25"/>
    <mergeCell ref="BU17:DD17"/>
    <mergeCell ref="BU18:DD18"/>
    <mergeCell ref="BU24:DD24"/>
    <mergeCell ref="BU15:DD15"/>
    <mergeCell ref="B64:BT64"/>
    <mergeCell ref="BU64:DD64"/>
    <mergeCell ref="B62:BT62"/>
    <mergeCell ref="BU62:DD62"/>
    <mergeCell ref="BU63:DD63"/>
    <mergeCell ref="B63:BT63"/>
    <mergeCell ref="A1:DD1"/>
    <mergeCell ref="A6:DD6"/>
    <mergeCell ref="A2:DD2"/>
    <mergeCell ref="B61:BT61"/>
    <mergeCell ref="BU61:DD61"/>
    <mergeCell ref="B60:BT60"/>
    <mergeCell ref="BU60:DD60"/>
    <mergeCell ref="BU34:DD34"/>
    <mergeCell ref="B35:BT35"/>
    <mergeCell ref="BU35:DD35"/>
  </mergeCells>
  <printOptions/>
  <pageMargins left="0.984251968503937" right="0.1968503937007874" top="0.3937007874015748" bottom="0.5511811023622047" header="0.3937007874015748" footer="0.3937007874015748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20">
      <selection activeCell="H41" sqref="H41"/>
    </sheetView>
  </sheetViews>
  <sheetFormatPr defaultColWidth="9.140625" defaultRowHeight="15"/>
  <cols>
    <col min="1" max="1" width="42.140625" style="100" customWidth="1"/>
    <col min="2" max="2" width="7.28125" style="5" customWidth="1"/>
    <col min="3" max="3" width="7.57421875" style="5" customWidth="1"/>
    <col min="4" max="4" width="13.57421875" style="5" customWidth="1"/>
    <col min="5" max="5" width="16.421875" style="5" customWidth="1"/>
    <col min="6" max="6" width="19.140625" style="5" customWidth="1"/>
    <col min="7" max="7" width="18.57421875" style="5" customWidth="1"/>
    <col min="8" max="8" width="14.7109375" style="5" customWidth="1"/>
    <col min="9" max="10" width="13.421875" style="5" customWidth="1"/>
    <col min="11" max="11" width="21.8515625" style="5" customWidth="1"/>
    <col min="12" max="16384" width="9.140625" style="5" customWidth="1"/>
  </cols>
  <sheetData>
    <row r="1" spans="1:10" ht="14.25" customHeight="1">
      <c r="A1" s="284" t="s">
        <v>183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9.75" customHeight="1">
      <c r="A2" s="279" t="s">
        <v>178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" customHeight="1">
      <c r="A3" s="279" t="s">
        <v>296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0" customHeight="1" hidden="1">
      <c r="A4" s="89"/>
      <c r="B4" s="137"/>
      <c r="C4" s="137"/>
      <c r="D4" s="137"/>
      <c r="E4" s="137"/>
      <c r="F4" s="137"/>
      <c r="G4" s="137"/>
      <c r="H4" s="137"/>
      <c r="I4" s="137"/>
      <c r="J4" s="137"/>
    </row>
    <row r="5" spans="1:10" ht="21.75" customHeight="1">
      <c r="A5" s="285" t="s">
        <v>0</v>
      </c>
      <c r="B5" s="276" t="s">
        <v>1</v>
      </c>
      <c r="C5" s="276" t="s">
        <v>136</v>
      </c>
      <c r="D5" s="276" t="s">
        <v>101</v>
      </c>
      <c r="E5" s="276" t="s">
        <v>2</v>
      </c>
      <c r="F5" s="276"/>
      <c r="G5" s="276"/>
      <c r="H5" s="276"/>
      <c r="I5" s="276"/>
      <c r="J5" s="276"/>
    </row>
    <row r="6" spans="1:10" ht="12.75">
      <c r="A6" s="286"/>
      <c r="B6" s="276"/>
      <c r="C6" s="276"/>
      <c r="D6" s="276"/>
      <c r="E6" s="277" t="s">
        <v>37</v>
      </c>
      <c r="F6" s="278" t="s">
        <v>4</v>
      </c>
      <c r="G6" s="278"/>
      <c r="H6" s="278"/>
      <c r="I6" s="278"/>
      <c r="J6" s="278"/>
    </row>
    <row r="7" spans="1:10" ht="51.75" customHeight="1">
      <c r="A7" s="286"/>
      <c r="B7" s="276"/>
      <c r="C7" s="276"/>
      <c r="D7" s="276"/>
      <c r="E7" s="277"/>
      <c r="F7" s="276" t="s">
        <v>89</v>
      </c>
      <c r="G7" s="276" t="s">
        <v>90</v>
      </c>
      <c r="H7" s="276" t="s">
        <v>91</v>
      </c>
      <c r="I7" s="281" t="s">
        <v>92</v>
      </c>
      <c r="J7" s="282"/>
    </row>
    <row r="8" spans="1:10" ht="24.75" customHeight="1">
      <c r="A8" s="287"/>
      <c r="B8" s="276"/>
      <c r="C8" s="276"/>
      <c r="D8" s="276"/>
      <c r="E8" s="277"/>
      <c r="F8" s="276"/>
      <c r="G8" s="276"/>
      <c r="H8" s="276"/>
      <c r="I8" s="136" t="s">
        <v>3</v>
      </c>
      <c r="J8" s="135" t="s">
        <v>5</v>
      </c>
    </row>
    <row r="9" spans="1:10" ht="12.75">
      <c r="A9" s="90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</row>
    <row r="10" spans="1:11" ht="12.75">
      <c r="A10" s="91" t="s">
        <v>6</v>
      </c>
      <c r="B10" s="73">
        <v>100</v>
      </c>
      <c r="C10" s="73"/>
      <c r="D10" s="73" t="s">
        <v>7</v>
      </c>
      <c r="E10" s="77">
        <f>E13+E24</f>
        <v>16431800</v>
      </c>
      <c r="F10" s="77">
        <f>F24</f>
        <v>15247100</v>
      </c>
      <c r="G10" s="77">
        <f>G24</f>
        <v>794700</v>
      </c>
      <c r="H10" s="77">
        <f>H24</f>
        <v>0</v>
      </c>
      <c r="I10" s="77">
        <f>I13+I24</f>
        <v>390000</v>
      </c>
      <c r="J10" s="77">
        <f>J13+J24</f>
        <v>0</v>
      </c>
      <c r="K10" s="84"/>
    </row>
    <row r="11" spans="1:11" ht="14.25" customHeight="1">
      <c r="A11" s="70" t="s">
        <v>4</v>
      </c>
      <c r="B11" s="65"/>
      <c r="C11" s="65"/>
      <c r="D11" s="65"/>
      <c r="E11" s="76"/>
      <c r="F11" s="65"/>
      <c r="G11" s="65"/>
      <c r="H11" s="65"/>
      <c r="I11" s="76"/>
      <c r="J11" s="65"/>
      <c r="K11" s="84"/>
    </row>
    <row r="12" spans="1:10" ht="12.75">
      <c r="A12" s="92" t="s">
        <v>84</v>
      </c>
      <c r="B12" s="71">
        <v>110</v>
      </c>
      <c r="C12" s="71"/>
      <c r="D12" s="152">
        <v>0</v>
      </c>
      <c r="E12" s="75"/>
      <c r="F12" s="71" t="s">
        <v>7</v>
      </c>
      <c r="G12" s="71" t="s">
        <v>7</v>
      </c>
      <c r="H12" s="71" t="s">
        <v>7</v>
      </c>
      <c r="I12" s="75"/>
      <c r="J12" s="71" t="s">
        <v>7</v>
      </c>
    </row>
    <row r="13" spans="1:11" s="104" customFormat="1" ht="12.75">
      <c r="A13" s="105" t="s">
        <v>130</v>
      </c>
      <c r="B13" s="106">
        <v>120</v>
      </c>
      <c r="C13" s="106"/>
      <c r="D13" s="106">
        <v>130</v>
      </c>
      <c r="E13" s="108">
        <f>F13+I13+J13</f>
        <v>390000</v>
      </c>
      <c r="F13" s="108">
        <f>SUM(F14:F15)</f>
        <v>0</v>
      </c>
      <c r="G13" s="71" t="s">
        <v>7</v>
      </c>
      <c r="H13" s="106" t="s">
        <v>7</v>
      </c>
      <c r="I13" s="108">
        <f>SUM(I14:I15)</f>
        <v>390000</v>
      </c>
      <c r="J13" s="108"/>
      <c r="K13" s="109"/>
    </row>
    <row r="14" spans="1:11" s="53" customFormat="1" ht="14.25" customHeight="1">
      <c r="A14" s="93" t="s">
        <v>4</v>
      </c>
      <c r="B14" s="64"/>
      <c r="C14" s="64"/>
      <c r="D14" s="64"/>
      <c r="E14" s="78">
        <f>F14+G14+H14+I14+J14</f>
        <v>0</v>
      </c>
      <c r="F14" s="78"/>
      <c r="G14" s="64"/>
      <c r="H14" s="64"/>
      <c r="I14" s="78"/>
      <c r="J14" s="64"/>
      <c r="K14" s="5"/>
    </row>
    <row r="15" spans="1:11" s="53" customFormat="1" ht="38.25" customHeight="1">
      <c r="A15" s="94" t="s">
        <v>196</v>
      </c>
      <c r="B15" s="63"/>
      <c r="C15" s="63"/>
      <c r="D15" s="64"/>
      <c r="E15" s="78">
        <f aca="true" t="shared" si="0" ref="E15:E76">F15+G15+H15+I15+J15</f>
        <v>390000</v>
      </c>
      <c r="F15" s="78"/>
      <c r="G15" s="64"/>
      <c r="H15" s="64"/>
      <c r="I15" s="78">
        <v>390000</v>
      </c>
      <c r="J15" s="64"/>
      <c r="K15" s="84"/>
    </row>
    <row r="16" spans="1:11" ht="25.5">
      <c r="A16" s="72" t="s">
        <v>85</v>
      </c>
      <c r="B16" s="71">
        <v>130</v>
      </c>
      <c r="C16" s="71"/>
      <c r="D16" s="152">
        <v>0</v>
      </c>
      <c r="E16" s="147">
        <f>I16</f>
        <v>0</v>
      </c>
      <c r="F16" s="71" t="s">
        <v>7</v>
      </c>
      <c r="G16" s="71" t="s">
        <v>7</v>
      </c>
      <c r="H16" s="71" t="s">
        <v>7</v>
      </c>
      <c r="I16" s="75"/>
      <c r="J16" s="71" t="s">
        <v>7</v>
      </c>
      <c r="K16" s="84"/>
    </row>
    <row r="17" spans="1:10" ht="51">
      <c r="A17" s="72" t="s">
        <v>86</v>
      </c>
      <c r="B17" s="71">
        <v>140</v>
      </c>
      <c r="C17" s="71"/>
      <c r="D17" s="152">
        <v>0</v>
      </c>
      <c r="E17" s="147">
        <f>I17</f>
        <v>0</v>
      </c>
      <c r="F17" s="71" t="s">
        <v>7</v>
      </c>
      <c r="G17" s="71" t="s">
        <v>7</v>
      </c>
      <c r="H17" s="71" t="s">
        <v>7</v>
      </c>
      <c r="I17" s="75"/>
      <c r="J17" s="71" t="s">
        <v>7</v>
      </c>
    </row>
    <row r="18" spans="1:10" s="104" customFormat="1" ht="12.75">
      <c r="A18" s="105" t="s">
        <v>87</v>
      </c>
      <c r="B18" s="106">
        <v>150</v>
      </c>
      <c r="C18" s="106"/>
      <c r="D18" s="106">
        <v>180</v>
      </c>
      <c r="E18" s="147"/>
      <c r="F18" s="106" t="s">
        <v>7</v>
      </c>
      <c r="G18" s="108"/>
      <c r="H18" s="108"/>
      <c r="I18" s="106" t="s">
        <v>7</v>
      </c>
      <c r="J18" s="106" t="s">
        <v>7</v>
      </c>
    </row>
    <row r="19" spans="1:11" s="104" customFormat="1" ht="12.75">
      <c r="A19" s="105" t="s">
        <v>88</v>
      </c>
      <c r="B19" s="106">
        <v>160</v>
      </c>
      <c r="C19" s="106"/>
      <c r="D19" s="106">
        <v>180</v>
      </c>
      <c r="E19" s="147">
        <f>I19</f>
        <v>0</v>
      </c>
      <c r="F19" s="106" t="s">
        <v>7</v>
      </c>
      <c r="G19" s="106" t="s">
        <v>7</v>
      </c>
      <c r="H19" s="106" t="s">
        <v>7</v>
      </c>
      <c r="I19" s="108"/>
      <c r="J19" s="108"/>
      <c r="K19" s="109"/>
    </row>
    <row r="20" spans="1:10" ht="12.75">
      <c r="A20" s="92" t="s">
        <v>93</v>
      </c>
      <c r="B20" s="71">
        <v>180</v>
      </c>
      <c r="C20" s="71"/>
      <c r="D20" s="71" t="s">
        <v>7</v>
      </c>
      <c r="E20" s="147">
        <f>I20</f>
        <v>0</v>
      </c>
      <c r="F20" s="71" t="s">
        <v>7</v>
      </c>
      <c r="G20" s="71" t="s">
        <v>7</v>
      </c>
      <c r="H20" s="71" t="s">
        <v>7</v>
      </c>
      <c r="I20" s="75"/>
      <c r="J20" s="71" t="s">
        <v>7</v>
      </c>
    </row>
    <row r="21" spans="1:11" s="53" customFormat="1" ht="0.75" customHeight="1">
      <c r="A21" s="93" t="s">
        <v>4</v>
      </c>
      <c r="B21" s="64"/>
      <c r="C21" s="64"/>
      <c r="D21" s="64"/>
      <c r="E21" s="78">
        <f>I21</f>
        <v>0</v>
      </c>
      <c r="F21" s="64"/>
      <c r="G21" s="64"/>
      <c r="H21" s="64"/>
      <c r="I21" s="64"/>
      <c r="J21" s="64"/>
      <c r="K21" s="5"/>
    </row>
    <row r="22" spans="1:11" s="53" customFormat="1" ht="12.75">
      <c r="A22" s="94"/>
      <c r="B22" s="63">
        <v>1801</v>
      </c>
      <c r="C22" s="63"/>
      <c r="D22" s="64" t="s">
        <v>7</v>
      </c>
      <c r="E22" s="78">
        <f>I22</f>
        <v>0</v>
      </c>
      <c r="F22" s="64" t="s">
        <v>7</v>
      </c>
      <c r="G22" s="64" t="s">
        <v>7</v>
      </c>
      <c r="H22" s="64" t="s">
        <v>7</v>
      </c>
      <c r="I22" s="64"/>
      <c r="J22" s="64" t="s">
        <v>7</v>
      </c>
      <c r="K22" s="5"/>
    </row>
    <row r="23" spans="1:11" s="53" customFormat="1" ht="12.75">
      <c r="A23" s="94"/>
      <c r="B23" s="63">
        <v>1802</v>
      </c>
      <c r="C23" s="63"/>
      <c r="D23" s="64" t="s">
        <v>7</v>
      </c>
      <c r="E23" s="78">
        <f>I23</f>
        <v>0</v>
      </c>
      <c r="F23" s="64" t="s">
        <v>7</v>
      </c>
      <c r="G23" s="64" t="s">
        <v>7</v>
      </c>
      <c r="H23" s="64" t="s">
        <v>7</v>
      </c>
      <c r="I23" s="64"/>
      <c r="J23" s="64" t="s">
        <v>7</v>
      </c>
      <c r="K23" s="5"/>
    </row>
    <row r="24" spans="1:11" ht="12.75">
      <c r="A24" s="95" t="s">
        <v>83</v>
      </c>
      <c r="B24" s="74">
        <v>200</v>
      </c>
      <c r="C24" s="74"/>
      <c r="D24" s="74" t="s">
        <v>7</v>
      </c>
      <c r="E24" s="145">
        <f t="shared" si="0"/>
        <v>16041800</v>
      </c>
      <c r="F24" s="79">
        <f>F26+F38+F49+F46</f>
        <v>15247100</v>
      </c>
      <c r="G24" s="79">
        <f>G26+G38+G49+G74+G46+G33</f>
        <v>794700</v>
      </c>
      <c r="H24" s="79">
        <f>H26+H38+H49+H74+H46</f>
        <v>0</v>
      </c>
      <c r="I24" s="79">
        <f>I26+I38+I49+I74+I46</f>
        <v>0</v>
      </c>
      <c r="J24" s="79">
        <f>J26+J38+J49+J74+J46</f>
        <v>0</v>
      </c>
      <c r="K24" s="84"/>
    </row>
    <row r="25" spans="1:10" ht="14.25" customHeight="1">
      <c r="A25" s="70" t="s">
        <v>94</v>
      </c>
      <c r="B25" s="65"/>
      <c r="C25" s="65"/>
      <c r="D25" s="80"/>
      <c r="E25" s="78"/>
      <c r="F25" s="85"/>
      <c r="G25" s="85"/>
      <c r="H25" s="85"/>
      <c r="I25" s="85"/>
      <c r="J25" s="65"/>
    </row>
    <row r="26" spans="1:10" s="104" customFormat="1" ht="12.75">
      <c r="A26" s="105" t="s">
        <v>95</v>
      </c>
      <c r="B26" s="106">
        <v>210</v>
      </c>
      <c r="C26" s="106"/>
      <c r="D26" s="107">
        <v>100</v>
      </c>
      <c r="E26" s="147">
        <f t="shared" si="0"/>
        <v>9546000</v>
      </c>
      <c r="F26" s="108">
        <f>SUM(F27:F32)</f>
        <v>9546000</v>
      </c>
      <c r="G26" s="108">
        <f>SUM(G27:G32)</f>
        <v>0</v>
      </c>
      <c r="H26" s="108">
        <f>SUM(H27:H32)</f>
        <v>0</v>
      </c>
      <c r="I26" s="108">
        <f>SUM(I27:I32)</f>
        <v>0</v>
      </c>
      <c r="J26" s="108">
        <f>SUM(J27:J32)</f>
        <v>0</v>
      </c>
    </row>
    <row r="27" spans="1:10" ht="14.25" customHeight="1">
      <c r="A27" s="70" t="s">
        <v>8</v>
      </c>
      <c r="B27" s="65"/>
      <c r="C27" s="65"/>
      <c r="D27" s="80"/>
      <c r="E27" s="78">
        <f t="shared" si="0"/>
        <v>0</v>
      </c>
      <c r="F27" s="83"/>
      <c r="G27" s="83"/>
      <c r="H27" s="83"/>
      <c r="I27" s="83"/>
      <c r="J27" s="76"/>
    </row>
    <row r="28" spans="1:10" ht="12.75">
      <c r="A28" s="70" t="s">
        <v>141</v>
      </c>
      <c r="B28" s="65">
        <v>211</v>
      </c>
      <c r="C28" s="86">
        <v>211</v>
      </c>
      <c r="D28" s="80">
        <v>111</v>
      </c>
      <c r="E28" s="78">
        <f t="shared" si="0"/>
        <v>7423000</v>
      </c>
      <c r="F28" s="83">
        <v>7423000</v>
      </c>
      <c r="G28" s="83"/>
      <c r="H28" s="83"/>
      <c r="I28" s="83"/>
      <c r="J28" s="76"/>
    </row>
    <row r="29" spans="1:10" ht="12.75">
      <c r="A29" s="70" t="s">
        <v>142</v>
      </c>
      <c r="B29" s="65">
        <v>212</v>
      </c>
      <c r="C29" s="86">
        <v>212</v>
      </c>
      <c r="D29" s="80">
        <v>112</v>
      </c>
      <c r="E29" s="78">
        <f t="shared" si="0"/>
        <v>0</v>
      </c>
      <c r="F29" s="83"/>
      <c r="G29" s="83"/>
      <c r="H29" s="83"/>
      <c r="I29" s="83"/>
      <c r="J29" s="76"/>
    </row>
    <row r="30" spans="1:10" ht="12.75" customHeight="1" hidden="1">
      <c r="A30" s="112" t="s">
        <v>132</v>
      </c>
      <c r="B30" s="65"/>
      <c r="C30" s="87">
        <v>21201</v>
      </c>
      <c r="D30" s="80"/>
      <c r="E30" s="78">
        <f t="shared" si="0"/>
        <v>0</v>
      </c>
      <c r="F30" s="83"/>
      <c r="G30" s="83"/>
      <c r="H30" s="83"/>
      <c r="I30" s="83"/>
      <c r="J30" s="76"/>
    </row>
    <row r="31" spans="1:10" ht="12.75" customHeight="1" hidden="1">
      <c r="A31" s="112" t="s">
        <v>133</v>
      </c>
      <c r="B31" s="65"/>
      <c r="C31" s="87">
        <v>21299</v>
      </c>
      <c r="D31" s="80"/>
      <c r="E31" s="78">
        <f t="shared" si="0"/>
        <v>0</v>
      </c>
      <c r="F31" s="83"/>
      <c r="G31" s="83"/>
      <c r="H31" s="83"/>
      <c r="I31" s="83"/>
      <c r="J31" s="76"/>
    </row>
    <row r="32" spans="1:10" ht="12.75">
      <c r="A32" s="70" t="s">
        <v>143</v>
      </c>
      <c r="B32" s="65">
        <v>213</v>
      </c>
      <c r="C32" s="86">
        <v>213</v>
      </c>
      <c r="D32" s="80">
        <v>119</v>
      </c>
      <c r="E32" s="78">
        <f t="shared" si="0"/>
        <v>2123000</v>
      </c>
      <c r="F32" s="83">
        <v>2123000</v>
      </c>
      <c r="G32" s="83"/>
      <c r="H32" s="83"/>
      <c r="I32" s="83"/>
      <c r="J32" s="76"/>
    </row>
    <row r="33" spans="1:10" s="104" customFormat="1" ht="12.75">
      <c r="A33" s="105" t="s">
        <v>96</v>
      </c>
      <c r="B33" s="106">
        <v>220</v>
      </c>
      <c r="C33" s="106"/>
      <c r="D33" s="107">
        <v>300</v>
      </c>
      <c r="E33" s="147">
        <f t="shared" si="0"/>
        <v>618700</v>
      </c>
      <c r="F33" s="108">
        <f>SUM(F34:F37)</f>
        <v>0</v>
      </c>
      <c r="G33" s="108">
        <f>SUM(G34:G37)</f>
        <v>618700</v>
      </c>
      <c r="H33" s="108">
        <f>SUM(H34:H37)</f>
        <v>0</v>
      </c>
      <c r="I33" s="108">
        <f>SUM(I34:I37)</f>
        <v>0</v>
      </c>
      <c r="J33" s="108">
        <f>SUM(J34:J37)</f>
        <v>0</v>
      </c>
    </row>
    <row r="34" spans="1:10" ht="12.75">
      <c r="A34" s="70" t="s">
        <v>8</v>
      </c>
      <c r="B34" s="65"/>
      <c r="C34" s="65"/>
      <c r="D34" s="80"/>
      <c r="E34" s="78">
        <f t="shared" si="0"/>
        <v>0</v>
      </c>
      <c r="F34" s="83"/>
      <c r="G34" s="83"/>
      <c r="H34" s="83"/>
      <c r="I34" s="83"/>
      <c r="J34" s="76"/>
    </row>
    <row r="35" spans="1:10" ht="12.75">
      <c r="A35" s="70" t="s">
        <v>204</v>
      </c>
      <c r="B35" s="65"/>
      <c r="C35" s="65"/>
      <c r="D35" s="80">
        <v>112</v>
      </c>
      <c r="E35" s="78"/>
      <c r="F35" s="83"/>
      <c r="G35" s="83">
        <v>300000</v>
      </c>
      <c r="H35" s="83"/>
      <c r="I35" s="83"/>
      <c r="J35" s="76"/>
    </row>
    <row r="36" spans="1:10" ht="12.75">
      <c r="A36" s="70" t="s">
        <v>205</v>
      </c>
      <c r="B36" s="65"/>
      <c r="C36" s="65"/>
      <c r="D36" s="80">
        <v>112</v>
      </c>
      <c r="E36" s="78"/>
      <c r="F36" s="83"/>
      <c r="G36" s="83">
        <v>200000</v>
      </c>
      <c r="H36" s="83"/>
      <c r="I36" s="83"/>
      <c r="J36" s="76"/>
    </row>
    <row r="37" spans="1:10" ht="12.75">
      <c r="A37" s="70" t="s">
        <v>162</v>
      </c>
      <c r="B37" s="65">
        <v>2201</v>
      </c>
      <c r="C37" s="86">
        <v>262</v>
      </c>
      <c r="D37" s="80">
        <v>321</v>
      </c>
      <c r="E37" s="78">
        <f t="shared" si="0"/>
        <v>118700</v>
      </c>
      <c r="F37" s="83"/>
      <c r="G37" s="83">
        <v>118700</v>
      </c>
      <c r="H37" s="83"/>
      <c r="I37" s="83"/>
      <c r="J37" s="76"/>
    </row>
    <row r="38" spans="1:10" s="104" customFormat="1" ht="12.75">
      <c r="A38" s="105" t="s">
        <v>97</v>
      </c>
      <c r="B38" s="106">
        <v>230</v>
      </c>
      <c r="C38" s="106">
        <v>290</v>
      </c>
      <c r="D38" s="107">
        <v>850</v>
      </c>
      <c r="E38" s="147">
        <f t="shared" si="0"/>
        <v>41000</v>
      </c>
      <c r="F38" s="108">
        <f>SUM(F39:F44)</f>
        <v>41000</v>
      </c>
      <c r="G38" s="108">
        <f>SUM(G39:G43)</f>
        <v>0</v>
      </c>
      <c r="H38" s="108">
        <f>SUM(H39:H43)</f>
        <v>0</v>
      </c>
      <c r="I38" s="108">
        <f>SUM(I39:I43)</f>
        <v>0</v>
      </c>
      <c r="J38" s="108">
        <f>SUM(J39:J43)</f>
        <v>0</v>
      </c>
    </row>
    <row r="39" spans="1:10" ht="12.75">
      <c r="A39" s="70" t="s">
        <v>8</v>
      </c>
      <c r="B39" s="65"/>
      <c r="C39" s="65"/>
      <c r="D39" s="80"/>
      <c r="E39" s="78">
        <f t="shared" si="0"/>
        <v>0</v>
      </c>
      <c r="F39" s="83"/>
      <c r="G39" s="83"/>
      <c r="H39" s="83"/>
      <c r="I39" s="83"/>
      <c r="J39" s="76"/>
    </row>
    <row r="40" spans="1:10" ht="12.75">
      <c r="A40" s="70" t="s">
        <v>144</v>
      </c>
      <c r="B40" s="65">
        <v>2301</v>
      </c>
      <c r="C40" s="86">
        <v>29001</v>
      </c>
      <c r="D40" s="80">
        <v>851</v>
      </c>
      <c r="E40" s="78">
        <f t="shared" si="0"/>
        <v>11000</v>
      </c>
      <c r="F40" s="83">
        <v>11000</v>
      </c>
      <c r="G40" s="83"/>
      <c r="H40" s="83"/>
      <c r="I40" s="83"/>
      <c r="J40" s="83"/>
    </row>
    <row r="41" spans="1:10" ht="12.75">
      <c r="A41" s="70" t="s">
        <v>145</v>
      </c>
      <c r="B41" s="65">
        <v>2302</v>
      </c>
      <c r="C41" s="86">
        <v>29001</v>
      </c>
      <c r="D41" s="80">
        <v>852</v>
      </c>
      <c r="E41" s="78">
        <f t="shared" si="0"/>
        <v>0</v>
      </c>
      <c r="F41" s="83"/>
      <c r="G41" s="83"/>
      <c r="H41" s="83"/>
      <c r="I41" s="83"/>
      <c r="J41" s="83"/>
    </row>
    <row r="42" spans="1:10" ht="12.75" customHeight="1" hidden="1">
      <c r="A42" s="70" t="s">
        <v>146</v>
      </c>
      <c r="B42" s="65">
        <v>2303</v>
      </c>
      <c r="C42" s="86">
        <v>29003</v>
      </c>
      <c r="D42" s="80">
        <v>244</v>
      </c>
      <c r="E42" s="78">
        <f t="shared" si="0"/>
        <v>0</v>
      </c>
      <c r="F42" s="83"/>
      <c r="G42" s="83"/>
      <c r="H42" s="83"/>
      <c r="I42" s="83"/>
      <c r="J42" s="76"/>
    </row>
    <row r="43" spans="1:10" ht="12.75" customHeight="1">
      <c r="A43" s="70" t="s">
        <v>192</v>
      </c>
      <c r="B43" s="65">
        <v>2303</v>
      </c>
      <c r="C43" s="86"/>
      <c r="D43" s="80">
        <v>853</v>
      </c>
      <c r="E43" s="78">
        <f t="shared" si="0"/>
        <v>0</v>
      </c>
      <c r="F43" s="83">
        <v>0</v>
      </c>
      <c r="G43" s="83"/>
      <c r="H43" s="83"/>
      <c r="I43" s="83"/>
      <c r="J43" s="76"/>
    </row>
    <row r="44" spans="1:10" ht="12.75" customHeight="1">
      <c r="A44" s="70" t="s">
        <v>203</v>
      </c>
      <c r="B44" s="65"/>
      <c r="C44" s="86"/>
      <c r="D44" s="80">
        <v>244</v>
      </c>
      <c r="E44" s="78">
        <f t="shared" si="0"/>
        <v>30000</v>
      </c>
      <c r="F44" s="83">
        <v>30000</v>
      </c>
      <c r="G44" s="83"/>
      <c r="H44" s="83"/>
      <c r="I44" s="83"/>
      <c r="J44" s="76"/>
    </row>
    <row r="45" spans="1:10" ht="12.75">
      <c r="A45" s="92" t="s">
        <v>98</v>
      </c>
      <c r="B45" s="71">
        <v>240</v>
      </c>
      <c r="C45" s="71"/>
      <c r="D45" s="81"/>
      <c r="E45" s="147">
        <f t="shared" si="0"/>
        <v>0</v>
      </c>
      <c r="F45" s="75">
        <f>SUM(F47:F48)</f>
        <v>0</v>
      </c>
      <c r="G45" s="75">
        <f>SUM(G47:G48)</f>
        <v>0</v>
      </c>
      <c r="H45" s="75">
        <f>SUM(H47:H48)</f>
        <v>0</v>
      </c>
      <c r="I45" s="75">
        <f>SUM(I47:I48)</f>
        <v>0</v>
      </c>
      <c r="J45" s="75">
        <f>SUM(J47:J48)</f>
        <v>0</v>
      </c>
    </row>
    <row r="46" spans="1:10" ht="25.5">
      <c r="A46" s="92" t="s">
        <v>99</v>
      </c>
      <c r="B46" s="71">
        <v>250</v>
      </c>
      <c r="C46" s="71"/>
      <c r="D46" s="81"/>
      <c r="E46" s="147">
        <f t="shared" si="0"/>
        <v>0</v>
      </c>
      <c r="F46" s="75">
        <f>SUM(F47:F48)</f>
        <v>0</v>
      </c>
      <c r="G46" s="75">
        <f>SUM(G47:G48)</f>
        <v>0</v>
      </c>
      <c r="H46" s="75">
        <f>SUM(H47:H48)</f>
        <v>0</v>
      </c>
      <c r="I46" s="75">
        <f>SUM(I47:I48)</f>
        <v>0</v>
      </c>
      <c r="J46" s="75">
        <f>SUM(J47:J48)</f>
        <v>0</v>
      </c>
    </row>
    <row r="47" spans="1:10" ht="12.75">
      <c r="A47" s="70"/>
      <c r="B47" s="65">
        <v>2501</v>
      </c>
      <c r="C47" s="65"/>
      <c r="D47" s="80">
        <v>244</v>
      </c>
      <c r="E47" s="78">
        <f t="shared" si="0"/>
        <v>0</v>
      </c>
      <c r="F47" s="76"/>
      <c r="G47" s="76"/>
      <c r="H47" s="76"/>
      <c r="I47" s="76"/>
      <c r="J47" s="76"/>
    </row>
    <row r="48" spans="1:10" ht="12.75">
      <c r="A48" s="70"/>
      <c r="B48" s="65">
        <v>2502</v>
      </c>
      <c r="C48" s="65"/>
      <c r="D48" s="80">
        <v>244</v>
      </c>
      <c r="E48" s="78">
        <f t="shared" si="0"/>
        <v>0</v>
      </c>
      <c r="F48" s="76"/>
      <c r="G48" s="76"/>
      <c r="H48" s="76"/>
      <c r="I48" s="76"/>
      <c r="J48" s="76"/>
    </row>
    <row r="49" spans="1:10" s="104" customFormat="1" ht="12.75">
      <c r="A49" s="105" t="s">
        <v>100</v>
      </c>
      <c r="B49" s="106">
        <v>260</v>
      </c>
      <c r="C49" s="106"/>
      <c r="D49" s="107">
        <v>240</v>
      </c>
      <c r="E49" s="147">
        <f t="shared" si="0"/>
        <v>5786100</v>
      </c>
      <c r="F49" s="108">
        <f>SUM(F50:F74)</f>
        <v>5660100</v>
      </c>
      <c r="G49" s="108">
        <f>SUM(G50:G71)</f>
        <v>126000</v>
      </c>
      <c r="H49" s="108">
        <f>SUM(H50:H71)</f>
        <v>0</v>
      </c>
      <c r="I49" s="108">
        <f>SUM(I50:I71)</f>
        <v>0</v>
      </c>
      <c r="J49" s="108">
        <f>SUM(J50:J71)</f>
        <v>0</v>
      </c>
    </row>
    <row r="50" spans="1:11" ht="12.75">
      <c r="A50" s="70" t="s">
        <v>8</v>
      </c>
      <c r="B50" s="65"/>
      <c r="C50" s="65"/>
      <c r="D50" s="80"/>
      <c r="E50" s="78">
        <f t="shared" si="0"/>
        <v>0</v>
      </c>
      <c r="F50" s="76"/>
      <c r="G50" s="76"/>
      <c r="H50" s="76"/>
      <c r="I50" s="76"/>
      <c r="J50" s="76"/>
      <c r="K50" s="84"/>
    </row>
    <row r="51" spans="1:10" ht="12.75">
      <c r="A51" s="70" t="s">
        <v>147</v>
      </c>
      <c r="B51" s="65">
        <v>2601</v>
      </c>
      <c r="C51" s="86">
        <v>221</v>
      </c>
      <c r="D51" s="80">
        <v>244</v>
      </c>
      <c r="E51" s="78">
        <f t="shared" si="0"/>
        <v>95000</v>
      </c>
      <c r="F51" s="83">
        <v>95000</v>
      </c>
      <c r="G51" s="83"/>
      <c r="H51" s="83"/>
      <c r="I51" s="83"/>
      <c r="J51" s="76"/>
    </row>
    <row r="52" spans="1:10" ht="12.75">
      <c r="A52" s="70" t="s">
        <v>148</v>
      </c>
      <c r="B52" s="65">
        <v>2602</v>
      </c>
      <c r="C52" s="86">
        <v>222</v>
      </c>
      <c r="D52" s="80">
        <v>244</v>
      </c>
      <c r="E52" s="78">
        <f t="shared" si="0"/>
        <v>0</v>
      </c>
      <c r="F52" s="83"/>
      <c r="G52" s="83"/>
      <c r="H52" s="83"/>
      <c r="I52" s="83"/>
      <c r="J52" s="83"/>
    </row>
    <row r="53" spans="1:10" ht="12.75" hidden="1">
      <c r="A53" s="70" t="s">
        <v>134</v>
      </c>
      <c r="B53" s="65"/>
      <c r="C53" s="86"/>
      <c r="D53" s="80"/>
      <c r="E53" s="78">
        <f t="shared" si="0"/>
        <v>0</v>
      </c>
      <c r="F53" s="83"/>
      <c r="G53" s="83"/>
      <c r="H53" s="83"/>
      <c r="I53" s="83"/>
      <c r="J53" s="76"/>
    </row>
    <row r="54" spans="1:11" ht="12.75">
      <c r="A54" s="70" t="s">
        <v>149</v>
      </c>
      <c r="B54" s="65">
        <v>2603</v>
      </c>
      <c r="C54" s="86">
        <v>223</v>
      </c>
      <c r="D54" s="80">
        <v>244</v>
      </c>
      <c r="E54" s="78">
        <f t="shared" si="0"/>
        <v>3625300</v>
      </c>
      <c r="F54" s="83">
        <v>3625300</v>
      </c>
      <c r="G54" s="83"/>
      <c r="H54" s="83"/>
      <c r="I54" s="83"/>
      <c r="J54" s="76"/>
      <c r="K54" s="84"/>
    </row>
    <row r="55" spans="1:11" ht="12.75">
      <c r="A55" s="70" t="s">
        <v>150</v>
      </c>
      <c r="B55" s="65">
        <v>2604</v>
      </c>
      <c r="C55" s="86">
        <v>224</v>
      </c>
      <c r="D55" s="80">
        <v>244</v>
      </c>
      <c r="E55" s="78">
        <f t="shared" si="0"/>
        <v>0</v>
      </c>
      <c r="F55" s="83"/>
      <c r="G55" s="83"/>
      <c r="H55" s="83"/>
      <c r="I55" s="83"/>
      <c r="J55" s="76"/>
      <c r="K55" s="84"/>
    </row>
    <row r="56" spans="1:10" s="104" customFormat="1" ht="12.75">
      <c r="A56" s="69" t="s">
        <v>138</v>
      </c>
      <c r="B56" s="66">
        <v>2605</v>
      </c>
      <c r="C56" s="101">
        <v>225</v>
      </c>
      <c r="D56" s="102">
        <v>244</v>
      </c>
      <c r="E56" s="78">
        <f t="shared" si="0"/>
        <v>849000</v>
      </c>
      <c r="F56" s="103">
        <f>389800+336200+22000+15000</f>
        <v>763000</v>
      </c>
      <c r="G56" s="103">
        <v>86000</v>
      </c>
      <c r="H56" s="103"/>
      <c r="I56" s="103"/>
      <c r="J56" s="82"/>
    </row>
    <row r="57" spans="1:10" ht="12.75">
      <c r="A57" s="70" t="s">
        <v>4</v>
      </c>
      <c r="B57" s="65"/>
      <c r="C57" s="86"/>
      <c r="D57" s="80"/>
      <c r="E57" s="78">
        <f t="shared" si="0"/>
        <v>0</v>
      </c>
      <c r="F57" s="83"/>
      <c r="G57" s="83"/>
      <c r="H57" s="83"/>
      <c r="I57" s="83"/>
      <c r="J57" s="76"/>
    </row>
    <row r="58" spans="1:10" ht="12.75" hidden="1">
      <c r="A58" s="96" t="s">
        <v>151</v>
      </c>
      <c r="B58" s="65"/>
      <c r="C58" s="86"/>
      <c r="D58" s="80"/>
      <c r="E58" s="78">
        <f t="shared" si="0"/>
        <v>0</v>
      </c>
      <c r="F58" s="83"/>
      <c r="G58" s="83"/>
      <c r="H58" s="83"/>
      <c r="I58" s="83"/>
      <c r="J58" s="76"/>
    </row>
    <row r="59" spans="1:11" ht="25.5" hidden="1">
      <c r="A59" s="112" t="s">
        <v>152</v>
      </c>
      <c r="B59" s="65">
        <v>2606</v>
      </c>
      <c r="C59" s="86">
        <v>22501</v>
      </c>
      <c r="D59" s="80">
        <v>244</v>
      </c>
      <c r="E59" s="78">
        <f t="shared" si="0"/>
        <v>0</v>
      </c>
      <c r="F59" s="83"/>
      <c r="G59" s="83"/>
      <c r="H59" s="83"/>
      <c r="I59" s="83"/>
      <c r="J59" s="76"/>
      <c r="K59" s="84"/>
    </row>
    <row r="60" spans="1:10" ht="12.75">
      <c r="A60" s="96" t="s">
        <v>163</v>
      </c>
      <c r="B60" s="65"/>
      <c r="C60" s="86">
        <v>22502</v>
      </c>
      <c r="D60" s="80">
        <v>244</v>
      </c>
      <c r="E60" s="78">
        <f t="shared" si="0"/>
        <v>0</v>
      </c>
      <c r="F60" s="83"/>
      <c r="G60" s="83"/>
      <c r="H60" s="83"/>
      <c r="I60" s="83"/>
      <c r="J60" s="76"/>
    </row>
    <row r="61" spans="1:10" ht="63.75" hidden="1">
      <c r="A61" s="112" t="s">
        <v>153</v>
      </c>
      <c r="B61" s="65"/>
      <c r="C61" s="86">
        <v>22503</v>
      </c>
      <c r="D61" s="80">
        <v>244</v>
      </c>
      <c r="E61" s="78">
        <f t="shared" si="0"/>
        <v>0</v>
      </c>
      <c r="F61" s="83"/>
      <c r="G61" s="83"/>
      <c r="H61" s="83"/>
      <c r="I61" s="83"/>
      <c r="J61" s="76"/>
    </row>
    <row r="62" spans="1:10" ht="12.75">
      <c r="A62" s="96" t="s">
        <v>164</v>
      </c>
      <c r="B62" s="65"/>
      <c r="C62" s="86">
        <v>22505</v>
      </c>
      <c r="D62" s="80">
        <v>244</v>
      </c>
      <c r="E62" s="78">
        <f t="shared" si="0"/>
        <v>0</v>
      </c>
      <c r="F62" s="83"/>
      <c r="G62" s="83"/>
      <c r="H62" s="83"/>
      <c r="I62" s="83"/>
      <c r="J62" s="76"/>
    </row>
    <row r="63" spans="1:10" ht="12.75" hidden="1">
      <c r="A63" s="112" t="s">
        <v>154</v>
      </c>
      <c r="B63" s="65"/>
      <c r="C63" s="86">
        <v>22599</v>
      </c>
      <c r="D63" s="80">
        <v>244</v>
      </c>
      <c r="E63" s="78">
        <f t="shared" si="0"/>
        <v>0</v>
      </c>
      <c r="F63" s="83"/>
      <c r="G63" s="83"/>
      <c r="H63" s="83"/>
      <c r="I63" s="83"/>
      <c r="J63" s="76"/>
    </row>
    <row r="64" spans="1:10" ht="12.75">
      <c r="A64" s="70" t="s">
        <v>165</v>
      </c>
      <c r="B64" s="65"/>
      <c r="C64" s="86"/>
      <c r="D64" s="80">
        <v>244</v>
      </c>
      <c r="E64" s="78">
        <f t="shared" si="0"/>
        <v>0</v>
      </c>
      <c r="F64" s="83"/>
      <c r="G64" s="83"/>
      <c r="H64" s="83"/>
      <c r="I64" s="83"/>
      <c r="J64" s="76"/>
    </row>
    <row r="65" spans="1:10" s="104" customFormat="1" ht="12.75">
      <c r="A65" s="69" t="s">
        <v>137</v>
      </c>
      <c r="B65" s="66">
        <v>2606</v>
      </c>
      <c r="C65" s="101">
        <v>226</v>
      </c>
      <c r="D65" s="102">
        <v>244</v>
      </c>
      <c r="E65" s="78">
        <f t="shared" si="0"/>
        <v>172600</v>
      </c>
      <c r="F65" s="103">
        <v>147600</v>
      </c>
      <c r="G65" s="103">
        <v>25000</v>
      </c>
      <c r="H65" s="103"/>
      <c r="I65" s="82"/>
      <c r="J65" s="82"/>
    </row>
    <row r="66" spans="1:10" ht="12.75">
      <c r="A66" s="70" t="s">
        <v>131</v>
      </c>
      <c r="B66" s="65"/>
      <c r="C66" s="86"/>
      <c r="D66" s="80"/>
      <c r="E66" s="78">
        <f t="shared" si="0"/>
        <v>0</v>
      </c>
      <c r="F66" s="83"/>
      <c r="G66" s="83"/>
      <c r="H66" s="83"/>
      <c r="I66" s="83"/>
      <c r="J66" s="76"/>
    </row>
    <row r="67" spans="1:10" ht="25.5" customHeight="1" hidden="1">
      <c r="A67" s="112" t="s">
        <v>135</v>
      </c>
      <c r="B67" s="65"/>
      <c r="C67" s="87">
        <v>22601</v>
      </c>
      <c r="D67" s="80"/>
      <c r="E67" s="78">
        <f t="shared" si="0"/>
        <v>0</v>
      </c>
      <c r="F67" s="83"/>
      <c r="G67" s="83"/>
      <c r="H67" s="83"/>
      <c r="I67" s="83"/>
      <c r="J67" s="76"/>
    </row>
    <row r="68" spans="1:10" ht="12.75">
      <c r="A68" s="70" t="s">
        <v>155</v>
      </c>
      <c r="B68" s="65"/>
      <c r="C68" s="86"/>
      <c r="D68" s="80">
        <v>244</v>
      </c>
      <c r="E68" s="78">
        <f t="shared" si="0"/>
        <v>0</v>
      </c>
      <c r="F68" s="83"/>
      <c r="G68" s="83"/>
      <c r="H68" s="83"/>
      <c r="I68" s="83"/>
      <c r="J68" s="76"/>
    </row>
    <row r="69" spans="1:10" ht="12.75" customHeight="1" hidden="1">
      <c r="A69" s="112" t="s">
        <v>156</v>
      </c>
      <c r="B69" s="65">
        <v>2614</v>
      </c>
      <c r="C69" s="86">
        <v>22603</v>
      </c>
      <c r="D69" s="80">
        <v>244</v>
      </c>
      <c r="E69" s="78">
        <f t="shared" si="0"/>
        <v>0</v>
      </c>
      <c r="F69" s="83"/>
      <c r="G69" s="83"/>
      <c r="H69" s="83"/>
      <c r="I69" s="83"/>
      <c r="J69" s="76"/>
    </row>
    <row r="70" spans="1:10" ht="12.75" customHeight="1" hidden="1">
      <c r="A70" s="112" t="s">
        <v>157</v>
      </c>
      <c r="B70" s="65">
        <v>2615</v>
      </c>
      <c r="C70" s="86">
        <v>22699</v>
      </c>
      <c r="D70" s="80">
        <v>244</v>
      </c>
      <c r="E70" s="78">
        <f t="shared" si="0"/>
        <v>0</v>
      </c>
      <c r="F70" s="83"/>
      <c r="G70" s="83"/>
      <c r="H70" s="83"/>
      <c r="I70" s="83"/>
      <c r="J70" s="76"/>
    </row>
    <row r="71" spans="1:10" s="104" customFormat="1" ht="12.75">
      <c r="A71" s="69" t="s">
        <v>139</v>
      </c>
      <c r="B71" s="66">
        <v>2607</v>
      </c>
      <c r="C71" s="101">
        <v>310</v>
      </c>
      <c r="D71" s="102">
        <v>244</v>
      </c>
      <c r="E71" s="78">
        <f t="shared" si="0"/>
        <v>77200</v>
      </c>
      <c r="F71" s="103">
        <f>40000+22200</f>
        <v>62200</v>
      </c>
      <c r="G71" s="103">
        <v>15000</v>
      </c>
      <c r="H71" s="103"/>
      <c r="I71" s="82"/>
      <c r="J71" s="82"/>
    </row>
    <row r="72" spans="1:10" ht="12.75" customHeight="1" hidden="1">
      <c r="A72" s="112" t="s">
        <v>158</v>
      </c>
      <c r="B72" s="65">
        <v>2617</v>
      </c>
      <c r="C72" s="86">
        <v>31005</v>
      </c>
      <c r="D72" s="80">
        <v>244</v>
      </c>
      <c r="E72" s="78">
        <f t="shared" si="0"/>
        <v>0</v>
      </c>
      <c r="F72" s="83"/>
      <c r="G72" s="83"/>
      <c r="H72" s="83"/>
      <c r="I72" s="83"/>
      <c r="J72" s="76"/>
    </row>
    <row r="73" spans="1:10" ht="25.5" customHeight="1" hidden="1">
      <c r="A73" s="112" t="s">
        <v>159</v>
      </c>
      <c r="B73" s="65">
        <v>2618</v>
      </c>
      <c r="C73" s="86">
        <v>31099</v>
      </c>
      <c r="D73" s="80">
        <v>244</v>
      </c>
      <c r="E73" s="78">
        <f t="shared" si="0"/>
        <v>0</v>
      </c>
      <c r="F73" s="83"/>
      <c r="G73" s="83"/>
      <c r="H73" s="83"/>
      <c r="I73" s="83"/>
      <c r="J73" s="76"/>
    </row>
    <row r="74" spans="1:10" s="104" customFormat="1" ht="12.75">
      <c r="A74" s="69" t="s">
        <v>140</v>
      </c>
      <c r="B74" s="66">
        <v>2608</v>
      </c>
      <c r="C74" s="101">
        <v>340</v>
      </c>
      <c r="D74" s="102">
        <v>244</v>
      </c>
      <c r="E74" s="78">
        <f t="shared" si="0"/>
        <v>1017000</v>
      </c>
      <c r="F74" s="103">
        <f>946000+21000</f>
        <v>967000</v>
      </c>
      <c r="G74" s="103">
        <v>50000</v>
      </c>
      <c r="H74" s="82">
        <f>SUM(H75:H76)</f>
        <v>0</v>
      </c>
      <c r="I74" s="82">
        <f>SUM(I75:I76)</f>
        <v>0</v>
      </c>
      <c r="J74" s="82">
        <f>SUM(J75:J76)</f>
        <v>0</v>
      </c>
    </row>
    <row r="75" spans="1:10" ht="12.75">
      <c r="A75" s="97" t="s">
        <v>4</v>
      </c>
      <c r="B75" s="65"/>
      <c r="C75" s="86"/>
      <c r="D75" s="80">
        <v>244</v>
      </c>
      <c r="E75" s="78">
        <f t="shared" si="0"/>
        <v>0</v>
      </c>
      <c r="F75" s="83"/>
      <c r="G75" s="83"/>
      <c r="H75" s="83"/>
      <c r="I75" s="83"/>
      <c r="J75" s="76"/>
    </row>
    <row r="76" spans="1:10" ht="12.75" customHeight="1" hidden="1">
      <c r="A76" s="138" t="s">
        <v>160</v>
      </c>
      <c r="B76" s="65">
        <v>2620</v>
      </c>
      <c r="C76" s="86">
        <v>34001</v>
      </c>
      <c r="D76" s="80">
        <v>244</v>
      </c>
      <c r="E76" s="78">
        <f t="shared" si="0"/>
        <v>0</v>
      </c>
      <c r="F76" s="83"/>
      <c r="G76" s="83"/>
      <c r="H76" s="83"/>
      <c r="I76" s="83"/>
      <c r="J76" s="76"/>
    </row>
    <row r="77" spans="1:10" ht="25.5" customHeight="1" hidden="1">
      <c r="A77" s="112" t="s">
        <v>161</v>
      </c>
      <c r="B77" s="65">
        <v>2623</v>
      </c>
      <c r="C77" s="86">
        <v>34099</v>
      </c>
      <c r="D77" s="80">
        <v>244</v>
      </c>
      <c r="E77" s="78">
        <f aca="true" t="shared" si="1" ref="E77:E87">F77+G77+H77+I77+J77</f>
        <v>0</v>
      </c>
      <c r="F77" s="83"/>
      <c r="G77" s="83"/>
      <c r="H77" s="83"/>
      <c r="I77" s="83"/>
      <c r="J77" s="76"/>
    </row>
    <row r="78" spans="1:10" ht="12.75">
      <c r="A78" s="91" t="s">
        <v>9</v>
      </c>
      <c r="B78" s="73">
        <v>300</v>
      </c>
      <c r="C78" s="73"/>
      <c r="D78" s="73" t="s">
        <v>7</v>
      </c>
      <c r="E78" s="146">
        <f t="shared" si="1"/>
        <v>0</v>
      </c>
      <c r="F78" s="77"/>
      <c r="G78" s="77"/>
      <c r="H78" s="77"/>
      <c r="I78" s="77"/>
      <c r="J78" s="73"/>
    </row>
    <row r="79" spans="1:10" ht="12.75">
      <c r="A79" s="70" t="s">
        <v>8</v>
      </c>
      <c r="B79" s="65"/>
      <c r="C79" s="65"/>
      <c r="D79" s="65"/>
      <c r="E79" s="78">
        <f t="shared" si="1"/>
        <v>0</v>
      </c>
      <c r="F79" s="76"/>
      <c r="G79" s="76"/>
      <c r="H79" s="76"/>
      <c r="I79" s="76"/>
      <c r="J79" s="65"/>
    </row>
    <row r="80" spans="1:10" ht="12.75">
      <c r="A80" s="70" t="s">
        <v>102</v>
      </c>
      <c r="B80" s="65">
        <v>310</v>
      </c>
      <c r="C80" s="65"/>
      <c r="D80" s="65">
        <v>244</v>
      </c>
      <c r="E80" s="78">
        <f t="shared" si="1"/>
        <v>0</v>
      </c>
      <c r="F80" s="76"/>
      <c r="G80" s="76"/>
      <c r="H80" s="76"/>
      <c r="I80" s="76"/>
      <c r="J80" s="76"/>
    </row>
    <row r="81" spans="1:10" ht="12.75">
      <c r="A81" s="70" t="s">
        <v>103</v>
      </c>
      <c r="B81" s="65">
        <v>320</v>
      </c>
      <c r="C81" s="65"/>
      <c r="D81" s="65">
        <v>244</v>
      </c>
      <c r="E81" s="78">
        <f t="shared" si="1"/>
        <v>0</v>
      </c>
      <c r="F81" s="76"/>
      <c r="G81" s="76"/>
      <c r="H81" s="76"/>
      <c r="I81" s="76"/>
      <c r="J81" s="76"/>
    </row>
    <row r="82" spans="1:10" ht="12.75">
      <c r="A82" s="95" t="s">
        <v>10</v>
      </c>
      <c r="B82" s="74">
        <v>400</v>
      </c>
      <c r="C82" s="74"/>
      <c r="D82" s="74"/>
      <c r="E82" s="145">
        <f t="shared" si="1"/>
        <v>0</v>
      </c>
      <c r="F82" s="79"/>
      <c r="G82" s="79"/>
      <c r="H82" s="79"/>
      <c r="I82" s="79"/>
      <c r="J82" s="74"/>
    </row>
    <row r="83" spans="1:10" ht="12.75">
      <c r="A83" s="70" t="s">
        <v>8</v>
      </c>
      <c r="B83" s="65"/>
      <c r="C83" s="65"/>
      <c r="D83" s="65"/>
      <c r="E83" s="78">
        <f t="shared" si="1"/>
        <v>0</v>
      </c>
      <c r="F83" s="76"/>
      <c r="G83" s="76"/>
      <c r="H83" s="76"/>
      <c r="I83" s="76"/>
      <c r="J83" s="65"/>
    </row>
    <row r="84" spans="1:10" ht="12.75">
      <c r="A84" s="70" t="s">
        <v>104</v>
      </c>
      <c r="B84" s="65">
        <v>410</v>
      </c>
      <c r="C84" s="65"/>
      <c r="D84" s="65">
        <v>244</v>
      </c>
      <c r="E84" s="78">
        <f t="shared" si="1"/>
        <v>0</v>
      </c>
      <c r="F84" s="76"/>
      <c r="G84" s="76"/>
      <c r="H84" s="76"/>
      <c r="I84" s="76"/>
      <c r="J84" s="76"/>
    </row>
    <row r="85" spans="1:10" ht="12.75">
      <c r="A85" s="70" t="s">
        <v>105</v>
      </c>
      <c r="B85" s="65">
        <v>420</v>
      </c>
      <c r="C85" s="65"/>
      <c r="D85" s="65">
        <v>244</v>
      </c>
      <c r="E85" s="78">
        <f t="shared" si="1"/>
        <v>0</v>
      </c>
      <c r="F85" s="76"/>
      <c r="G85" s="76"/>
      <c r="H85" s="76"/>
      <c r="I85" s="76"/>
      <c r="J85" s="76"/>
    </row>
    <row r="86" spans="1:10" ht="12.75">
      <c r="A86" s="69" t="s">
        <v>11</v>
      </c>
      <c r="B86" s="66">
        <v>500</v>
      </c>
      <c r="C86" s="66"/>
      <c r="D86" s="66" t="s">
        <v>7</v>
      </c>
      <c r="E86" s="78">
        <f t="shared" si="1"/>
        <v>0</v>
      </c>
      <c r="F86" s="82"/>
      <c r="G86" s="82"/>
      <c r="H86" s="82"/>
      <c r="I86" s="82"/>
      <c r="J86" s="82"/>
    </row>
    <row r="87" spans="1:10" ht="12.75">
      <c r="A87" s="69" t="s">
        <v>12</v>
      </c>
      <c r="B87" s="66">
        <v>600</v>
      </c>
      <c r="C87" s="66"/>
      <c r="D87" s="66" t="s">
        <v>7</v>
      </c>
      <c r="E87" s="78">
        <f t="shared" si="1"/>
        <v>0</v>
      </c>
      <c r="F87" s="82"/>
      <c r="G87" s="82"/>
      <c r="H87" s="76"/>
      <c r="I87" s="82"/>
      <c r="J87" s="82"/>
    </row>
    <row r="88" spans="1:10" ht="12.75">
      <c r="A88" s="98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2.75" customHeight="1">
      <c r="A89" s="283"/>
      <c r="B89" s="283"/>
      <c r="C89" s="283"/>
      <c r="D89" s="283"/>
      <c r="E89" s="283"/>
      <c r="F89" s="283"/>
      <c r="G89" s="283"/>
      <c r="H89" s="283"/>
      <c r="I89" s="283"/>
      <c r="J89" s="283"/>
    </row>
    <row r="90" spans="1:10" ht="15" customHeight="1">
      <c r="A90" s="150" t="s">
        <v>271</v>
      </c>
      <c r="B90" s="10"/>
      <c r="C90" s="10"/>
      <c r="D90" s="10"/>
      <c r="E90" s="110" t="s">
        <v>272</v>
      </c>
      <c r="F90" s="110"/>
      <c r="G90" s="110"/>
      <c r="H90" s="110"/>
      <c r="I90" s="110"/>
      <c r="J90" s="110"/>
    </row>
    <row r="91" spans="1:10" ht="12.75">
      <c r="A91" s="99"/>
      <c r="B91" s="110"/>
      <c r="C91" s="110"/>
      <c r="D91" s="110"/>
      <c r="E91" s="88"/>
      <c r="F91" s="110"/>
      <c r="G91" s="110"/>
      <c r="H91" s="110"/>
      <c r="I91" s="110"/>
      <c r="J91" s="110"/>
    </row>
    <row r="92" spans="1:10" ht="12.75">
      <c r="A92" s="151"/>
      <c r="B92" s="110"/>
      <c r="C92" s="110"/>
      <c r="D92" s="110"/>
      <c r="E92" s="110"/>
      <c r="F92" s="110"/>
      <c r="G92" s="110"/>
      <c r="H92" s="110"/>
      <c r="I92" s="110"/>
      <c r="J92" s="110"/>
    </row>
    <row r="93" spans="1:10" ht="12.75">
      <c r="A93" s="99"/>
      <c r="B93" s="110"/>
      <c r="C93" s="110"/>
      <c r="D93" s="110"/>
      <c r="E93" s="110"/>
      <c r="F93" s="110"/>
      <c r="G93" s="110"/>
      <c r="H93" s="110"/>
      <c r="I93" s="110"/>
      <c r="J93" s="110"/>
    </row>
    <row r="94" spans="1:10" ht="12.75">
      <c r="A94" s="99"/>
      <c r="B94" s="110"/>
      <c r="C94" s="110"/>
      <c r="D94" s="110"/>
      <c r="E94" s="110"/>
      <c r="F94" s="110"/>
      <c r="G94" s="88"/>
      <c r="H94" s="110"/>
      <c r="I94" s="110"/>
      <c r="J94" s="110"/>
    </row>
    <row r="95" spans="1:10" ht="12.75">
      <c r="A95" s="111"/>
      <c r="B95" s="110"/>
      <c r="C95" s="110"/>
      <c r="D95" s="110"/>
      <c r="E95" s="110"/>
      <c r="F95" s="110"/>
      <c r="G95" s="110"/>
      <c r="H95" s="110"/>
      <c r="I95" s="110"/>
      <c r="J95" s="110"/>
    </row>
    <row r="96" spans="1:10" ht="12.75">
      <c r="A96" s="111"/>
      <c r="B96" s="110"/>
      <c r="C96" s="110"/>
      <c r="D96" s="110"/>
      <c r="E96" s="110"/>
      <c r="F96" s="110"/>
      <c r="G96" s="110"/>
      <c r="H96" s="110"/>
      <c r="I96" s="110"/>
      <c r="J96" s="110"/>
    </row>
    <row r="97" spans="1:10" ht="12.75">
      <c r="A97" s="111"/>
      <c r="B97" s="110"/>
      <c r="C97" s="110"/>
      <c r="D97" s="110"/>
      <c r="E97" s="110"/>
      <c r="F97" s="110"/>
      <c r="G97" s="110"/>
      <c r="H97" s="110"/>
      <c r="I97" s="110"/>
      <c r="J97" s="110"/>
    </row>
    <row r="98" spans="1:10" ht="12.75">
      <c r="A98" s="111"/>
      <c r="B98" s="110"/>
      <c r="C98" s="110"/>
      <c r="D98" s="110"/>
      <c r="E98" s="110"/>
      <c r="F98" s="110"/>
      <c r="G98" s="110"/>
      <c r="H98" s="110"/>
      <c r="I98" s="110"/>
      <c r="J98" s="110"/>
    </row>
    <row r="99" spans="1:10" ht="12.75">
      <c r="A99" s="111"/>
      <c r="B99" s="110"/>
      <c r="C99" s="110"/>
      <c r="D99" s="110"/>
      <c r="E99" s="110"/>
      <c r="F99" s="110"/>
      <c r="G99" s="110"/>
      <c r="H99" s="110"/>
      <c r="I99" s="110"/>
      <c r="J99" s="110"/>
    </row>
    <row r="100" spans="1:10" ht="12.75">
      <c r="A100" s="111"/>
      <c r="B100" s="110"/>
      <c r="C100" s="110"/>
      <c r="D100" s="110"/>
      <c r="E100" s="110"/>
      <c r="F100" s="110"/>
      <c r="G100" s="110"/>
      <c r="H100" s="110"/>
      <c r="I100" s="110"/>
      <c r="J100" s="110"/>
    </row>
    <row r="101" spans="1:10" ht="12.75">
      <c r="A101" s="111"/>
      <c r="B101" s="110"/>
      <c r="C101" s="110"/>
      <c r="D101" s="110"/>
      <c r="E101" s="110"/>
      <c r="F101" s="110"/>
      <c r="G101" s="110"/>
      <c r="H101" s="110"/>
      <c r="I101" s="110"/>
      <c r="J101" s="110"/>
    </row>
    <row r="102" spans="1:10" ht="12.75">
      <c r="A102" s="111"/>
      <c r="B102" s="110"/>
      <c r="C102" s="110"/>
      <c r="D102" s="110"/>
      <c r="E102" s="110"/>
      <c r="F102" s="110"/>
      <c r="G102" s="110"/>
      <c r="H102" s="110"/>
      <c r="I102" s="110"/>
      <c r="J102" s="110"/>
    </row>
    <row r="103" spans="1:10" ht="12.75">
      <c r="A103" s="111"/>
      <c r="B103" s="110"/>
      <c r="C103" s="110"/>
      <c r="D103" s="110"/>
      <c r="E103" s="110"/>
      <c r="F103" s="110"/>
      <c r="G103" s="110"/>
      <c r="H103" s="110"/>
      <c r="I103" s="110"/>
      <c r="J103" s="110"/>
    </row>
    <row r="104" spans="1:10" ht="12.75">
      <c r="A104" s="111"/>
      <c r="B104" s="110"/>
      <c r="C104" s="110"/>
      <c r="D104" s="110"/>
      <c r="E104" s="110"/>
      <c r="F104" s="110"/>
      <c r="G104" s="110"/>
      <c r="H104" s="110"/>
      <c r="I104" s="110"/>
      <c r="J104" s="110"/>
    </row>
    <row r="105" spans="1:10" ht="12.75">
      <c r="A105" s="111"/>
      <c r="B105" s="110"/>
      <c r="C105" s="110"/>
      <c r="D105" s="110"/>
      <c r="E105" s="110"/>
      <c r="F105" s="110"/>
      <c r="G105" s="110"/>
      <c r="H105" s="110"/>
      <c r="I105" s="110"/>
      <c r="J105" s="110"/>
    </row>
    <row r="106" spans="1:10" ht="12.75">
      <c r="A106" s="111"/>
      <c r="B106" s="110"/>
      <c r="C106" s="110"/>
      <c r="D106" s="110"/>
      <c r="E106" s="110"/>
      <c r="F106" s="110"/>
      <c r="G106" s="110"/>
      <c r="H106" s="110"/>
      <c r="I106" s="110"/>
      <c r="J106" s="110"/>
    </row>
    <row r="107" spans="1:10" ht="12.75">
      <c r="A107" s="111"/>
      <c r="B107" s="110"/>
      <c r="C107" s="110"/>
      <c r="D107" s="110"/>
      <c r="E107" s="110"/>
      <c r="F107" s="110"/>
      <c r="G107" s="110"/>
      <c r="H107" s="110"/>
      <c r="I107" s="110"/>
      <c r="J107" s="110"/>
    </row>
    <row r="108" spans="1:10" ht="12.75">
      <c r="A108" s="111"/>
      <c r="B108" s="110"/>
      <c r="C108" s="110"/>
      <c r="D108" s="110"/>
      <c r="E108" s="110"/>
      <c r="F108" s="110"/>
      <c r="G108" s="110"/>
      <c r="H108" s="110"/>
      <c r="I108" s="110"/>
      <c r="J108" s="110"/>
    </row>
    <row r="109" spans="1:10" ht="12.75">
      <c r="A109" s="111"/>
      <c r="B109" s="110"/>
      <c r="C109" s="110"/>
      <c r="D109" s="110"/>
      <c r="E109" s="110"/>
      <c r="F109" s="110"/>
      <c r="G109" s="110"/>
      <c r="H109" s="110"/>
      <c r="I109" s="110"/>
      <c r="J109" s="110"/>
    </row>
    <row r="110" spans="1:10" ht="12.75">
      <c r="A110" s="111"/>
      <c r="B110" s="110"/>
      <c r="C110" s="110"/>
      <c r="D110" s="110"/>
      <c r="E110" s="110"/>
      <c r="F110" s="110"/>
      <c r="G110" s="110"/>
      <c r="H110" s="110"/>
      <c r="I110" s="110"/>
      <c r="J110" s="110"/>
    </row>
    <row r="111" spans="1:10" ht="12.75">
      <c r="A111" s="111"/>
      <c r="B111" s="110"/>
      <c r="C111" s="110"/>
      <c r="D111" s="110"/>
      <c r="E111" s="110"/>
      <c r="F111" s="110"/>
      <c r="G111" s="110"/>
      <c r="H111" s="110"/>
      <c r="I111" s="110"/>
      <c r="J111" s="110"/>
    </row>
    <row r="112" spans="1:10" ht="12.75">
      <c r="A112" s="111"/>
      <c r="B112" s="110"/>
      <c r="C112" s="110"/>
      <c r="D112" s="110"/>
      <c r="E112" s="110"/>
      <c r="F112" s="110"/>
      <c r="G112" s="110"/>
      <c r="H112" s="110"/>
      <c r="I112" s="110"/>
      <c r="J112" s="110"/>
    </row>
    <row r="113" spans="1:10" ht="12.75">
      <c r="A113" s="111"/>
      <c r="B113" s="110"/>
      <c r="C113" s="110"/>
      <c r="D113" s="110"/>
      <c r="E113" s="110"/>
      <c r="F113" s="110"/>
      <c r="G113" s="110"/>
      <c r="H113" s="110"/>
      <c r="I113" s="110"/>
      <c r="J113" s="110"/>
    </row>
    <row r="114" spans="1:10" ht="12.75">
      <c r="A114" s="111"/>
      <c r="B114" s="110"/>
      <c r="C114" s="110"/>
      <c r="D114" s="110"/>
      <c r="E114" s="110"/>
      <c r="F114" s="110"/>
      <c r="G114" s="110"/>
      <c r="H114" s="110"/>
      <c r="I114" s="110"/>
      <c r="J114" s="110"/>
    </row>
    <row r="115" spans="1:10" ht="12.75">
      <c r="A115" s="111"/>
      <c r="B115" s="110"/>
      <c r="C115" s="110"/>
      <c r="D115" s="110"/>
      <c r="E115" s="110"/>
      <c r="F115" s="110"/>
      <c r="G115" s="110"/>
      <c r="H115" s="110"/>
      <c r="I115" s="110"/>
      <c r="J115" s="110"/>
    </row>
    <row r="116" spans="1:10" ht="12.75">
      <c r="A116" s="111"/>
      <c r="B116" s="110"/>
      <c r="C116" s="110"/>
      <c r="D116" s="110"/>
      <c r="E116" s="110"/>
      <c r="F116" s="110"/>
      <c r="G116" s="110"/>
      <c r="H116" s="110"/>
      <c r="I116" s="110"/>
      <c r="J116" s="110"/>
    </row>
    <row r="117" spans="1:10" ht="12.75">
      <c r="A117" s="111"/>
      <c r="B117" s="110"/>
      <c r="C117" s="110"/>
      <c r="D117" s="110"/>
      <c r="E117" s="110"/>
      <c r="F117" s="110"/>
      <c r="G117" s="110"/>
      <c r="H117" s="110"/>
      <c r="I117" s="110"/>
      <c r="J117" s="110"/>
    </row>
    <row r="118" spans="1:10" ht="12.75">
      <c r="A118" s="111"/>
      <c r="B118" s="110"/>
      <c r="C118" s="110"/>
      <c r="D118" s="110"/>
      <c r="E118" s="110"/>
      <c r="F118" s="110"/>
      <c r="G118" s="110"/>
      <c r="H118" s="110"/>
      <c r="I118" s="110"/>
      <c r="J118" s="110"/>
    </row>
  </sheetData>
  <sheetProtection/>
  <mergeCells count="15">
    <mergeCell ref="A89:J89"/>
    <mergeCell ref="A1:J1"/>
    <mergeCell ref="A3:J3"/>
    <mergeCell ref="A5:A8"/>
    <mergeCell ref="B5:B8"/>
    <mergeCell ref="C5:C8"/>
    <mergeCell ref="D5:D8"/>
    <mergeCell ref="E5:J5"/>
    <mergeCell ref="E6:E8"/>
    <mergeCell ref="F6:J6"/>
    <mergeCell ref="F7:F8"/>
    <mergeCell ref="A2:J2"/>
    <mergeCell ref="G7:G8"/>
    <mergeCell ref="H7:H8"/>
    <mergeCell ref="I7:J7"/>
  </mergeCells>
  <printOptions/>
  <pageMargins left="0" right="0" top="0.7480314960629921" bottom="0" header="0.31496062992125984" footer="0.31496062992125984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5"/>
  <cols>
    <col min="1" max="1" width="36.00390625" style="6" customWidth="1"/>
    <col min="2" max="2" width="6.421875" style="6" customWidth="1"/>
    <col min="3" max="3" width="8.28125" style="6" customWidth="1"/>
    <col min="4" max="6" width="11.421875" style="6" customWidth="1"/>
    <col min="7" max="7" width="12.421875" style="6" customWidth="1"/>
    <col min="8" max="9" width="11.421875" style="6" customWidth="1"/>
    <col min="10" max="10" width="12.421875" style="6" customWidth="1"/>
    <col min="11" max="12" width="11.421875" style="6" customWidth="1"/>
    <col min="13" max="16384" width="9.140625" style="6" customWidth="1"/>
  </cols>
  <sheetData>
    <row r="1" spans="1:12" ht="21" customHeight="1">
      <c r="A1" s="284" t="s">
        <v>184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s="110" customFormat="1" ht="21" customHeight="1">
      <c r="A2" s="279" t="s">
        <v>179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8.75" customHeight="1">
      <c r="A3" s="279" t="s">
        <v>287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9.5" customHeight="1">
      <c r="A5" s="276" t="s">
        <v>0</v>
      </c>
      <c r="B5" s="276" t="s">
        <v>1</v>
      </c>
      <c r="C5" s="276" t="s">
        <v>13</v>
      </c>
      <c r="D5" s="281" t="s">
        <v>180</v>
      </c>
      <c r="E5" s="288"/>
      <c r="F5" s="288"/>
      <c r="G5" s="288"/>
      <c r="H5" s="288"/>
      <c r="I5" s="288"/>
      <c r="J5" s="288"/>
      <c r="K5" s="288"/>
      <c r="L5" s="282"/>
    </row>
    <row r="6" spans="1:12" ht="12.75">
      <c r="A6" s="276"/>
      <c r="B6" s="276"/>
      <c r="C6" s="276"/>
      <c r="D6" s="292" t="s">
        <v>107</v>
      </c>
      <c r="E6" s="293"/>
      <c r="F6" s="294"/>
      <c r="G6" s="289" t="s">
        <v>4</v>
      </c>
      <c r="H6" s="290"/>
      <c r="I6" s="290"/>
      <c r="J6" s="290"/>
      <c r="K6" s="290"/>
      <c r="L6" s="291"/>
    </row>
    <row r="7" spans="1:12" ht="84.75" customHeight="1">
      <c r="A7" s="276"/>
      <c r="B7" s="276"/>
      <c r="C7" s="276"/>
      <c r="D7" s="295"/>
      <c r="E7" s="296"/>
      <c r="F7" s="297"/>
      <c r="G7" s="281" t="s">
        <v>14</v>
      </c>
      <c r="H7" s="288"/>
      <c r="I7" s="282"/>
      <c r="J7" s="281" t="s">
        <v>15</v>
      </c>
      <c r="K7" s="288"/>
      <c r="L7" s="282"/>
    </row>
    <row r="8" spans="1:12" ht="51">
      <c r="A8" s="276"/>
      <c r="B8" s="276"/>
      <c r="C8" s="276"/>
      <c r="D8" s="8" t="s">
        <v>262</v>
      </c>
      <c r="E8" s="8" t="s">
        <v>263</v>
      </c>
      <c r="F8" s="8" t="s">
        <v>264</v>
      </c>
      <c r="G8" s="8" t="s">
        <v>262</v>
      </c>
      <c r="H8" s="8" t="s">
        <v>265</v>
      </c>
      <c r="I8" s="8" t="s">
        <v>264</v>
      </c>
      <c r="J8" s="8" t="s">
        <v>262</v>
      </c>
      <c r="K8" s="8" t="s">
        <v>263</v>
      </c>
      <c r="L8" s="8" t="s">
        <v>266</v>
      </c>
    </row>
    <row r="9" spans="1:12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25.5">
      <c r="A10" s="166" t="s">
        <v>16</v>
      </c>
      <c r="B10" s="167" t="s">
        <v>17</v>
      </c>
      <c r="C10" s="167" t="s">
        <v>7</v>
      </c>
      <c r="D10" s="108">
        <f>D12</f>
        <v>5836100</v>
      </c>
      <c r="E10" s="108"/>
      <c r="F10" s="108"/>
      <c r="G10" s="108">
        <f>D10</f>
        <v>5836100</v>
      </c>
      <c r="H10" s="82"/>
      <c r="I10" s="82"/>
      <c r="J10" s="82"/>
      <c r="K10" s="82"/>
      <c r="L10" s="82"/>
    </row>
    <row r="11" spans="1:12" ht="12.75">
      <c r="A11" s="11" t="s">
        <v>4</v>
      </c>
      <c r="B11" s="68"/>
      <c r="C11" s="68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31.5" customHeight="1">
      <c r="A12" s="161" t="s">
        <v>227</v>
      </c>
      <c r="B12" s="162"/>
      <c r="C12" s="162"/>
      <c r="D12" s="108">
        <f>D13+D14+D15+D16+D17+D45</f>
        <v>5836100</v>
      </c>
      <c r="E12" s="108"/>
      <c r="F12" s="108"/>
      <c r="G12" s="108">
        <f>D12</f>
        <v>5836100</v>
      </c>
      <c r="H12" s="76"/>
      <c r="I12" s="76"/>
      <c r="J12" s="76"/>
      <c r="K12" s="76"/>
      <c r="L12" s="76"/>
    </row>
    <row r="13" spans="1:12" ht="30" customHeight="1">
      <c r="A13" s="164" t="s">
        <v>228</v>
      </c>
      <c r="B13" s="165"/>
      <c r="C13" s="165"/>
      <c r="D13" s="83">
        <v>55000</v>
      </c>
      <c r="E13" s="83"/>
      <c r="F13" s="83"/>
      <c r="G13" s="83">
        <f>D13</f>
        <v>55000</v>
      </c>
      <c r="H13" s="76"/>
      <c r="I13" s="76"/>
      <c r="J13" s="76"/>
      <c r="K13" s="76"/>
      <c r="L13" s="76"/>
    </row>
    <row r="14" spans="1:12" s="110" customFormat="1" ht="30" customHeight="1">
      <c r="A14" s="164" t="s">
        <v>229</v>
      </c>
      <c r="B14" s="165"/>
      <c r="C14" s="165"/>
      <c r="D14" s="83">
        <v>3326027</v>
      </c>
      <c r="E14" s="83"/>
      <c r="F14" s="83"/>
      <c r="G14" s="83">
        <f aca="true" t="shared" si="0" ref="G14:G44">D14</f>
        <v>3326027</v>
      </c>
      <c r="H14" s="76"/>
      <c r="I14" s="76"/>
      <c r="J14" s="76"/>
      <c r="K14" s="76"/>
      <c r="L14" s="76"/>
    </row>
    <row r="15" spans="1:12" s="110" customFormat="1" ht="30" customHeight="1">
      <c r="A15" s="164" t="s">
        <v>230</v>
      </c>
      <c r="B15" s="165"/>
      <c r="C15" s="165"/>
      <c r="D15" s="83">
        <v>94073</v>
      </c>
      <c r="E15" s="83"/>
      <c r="F15" s="83"/>
      <c r="G15" s="83">
        <f t="shared" si="0"/>
        <v>94073</v>
      </c>
      <c r="H15" s="76"/>
      <c r="I15" s="76"/>
      <c r="J15" s="76"/>
      <c r="K15" s="76"/>
      <c r="L15" s="76"/>
    </row>
    <row r="16" spans="1:12" s="110" customFormat="1" ht="30" customHeight="1">
      <c r="A16" s="164" t="s">
        <v>231</v>
      </c>
      <c r="B16" s="165"/>
      <c r="C16" s="165"/>
      <c r="D16" s="83">
        <v>205200</v>
      </c>
      <c r="E16" s="83"/>
      <c r="F16" s="83"/>
      <c r="G16" s="83">
        <f t="shared" si="0"/>
        <v>205200</v>
      </c>
      <c r="H16" s="76"/>
      <c r="I16" s="76"/>
      <c r="J16" s="76"/>
      <c r="K16" s="76"/>
      <c r="L16" s="76"/>
    </row>
    <row r="17" spans="1:12" s="110" customFormat="1" ht="43.5" customHeight="1">
      <c r="A17" s="161" t="s">
        <v>232</v>
      </c>
      <c r="B17" s="162"/>
      <c r="C17" s="162"/>
      <c r="D17" s="108">
        <f>D18+D20+D21+D22+D24+D25+D26+D27+D28+D29+D30++D31+D32+D33+D34+D36+D37+D38+D40+D41+D42+D44+D19+D35+D39+D43</f>
        <v>893600</v>
      </c>
      <c r="E17" s="108"/>
      <c r="F17" s="108"/>
      <c r="G17" s="108">
        <f t="shared" si="0"/>
        <v>893600</v>
      </c>
      <c r="H17" s="76"/>
      <c r="I17" s="76"/>
      <c r="J17" s="76"/>
      <c r="K17" s="76"/>
      <c r="L17" s="76"/>
    </row>
    <row r="18" spans="1:12" s="110" customFormat="1" ht="33" customHeight="1">
      <c r="A18" s="164" t="s">
        <v>243</v>
      </c>
      <c r="B18" s="165"/>
      <c r="C18" s="165"/>
      <c r="D18" s="83">
        <v>34000</v>
      </c>
      <c r="E18" s="83"/>
      <c r="F18" s="83"/>
      <c r="G18" s="83">
        <f t="shared" si="0"/>
        <v>34000</v>
      </c>
      <c r="H18" s="76"/>
      <c r="I18" s="76"/>
      <c r="J18" s="76"/>
      <c r="K18" s="76"/>
      <c r="L18" s="76"/>
    </row>
    <row r="19" spans="1:12" s="110" customFormat="1" ht="33" customHeight="1">
      <c r="A19" s="164" t="s">
        <v>274</v>
      </c>
      <c r="B19" s="165"/>
      <c r="C19" s="165"/>
      <c r="D19" s="83">
        <v>0</v>
      </c>
      <c r="E19" s="83"/>
      <c r="F19" s="83"/>
      <c r="G19" s="83">
        <f t="shared" si="0"/>
        <v>0</v>
      </c>
      <c r="H19" s="76"/>
      <c r="I19" s="76"/>
      <c r="J19" s="76"/>
      <c r="K19" s="76"/>
      <c r="L19" s="76"/>
    </row>
    <row r="20" spans="1:12" s="110" customFormat="1" ht="20.25" customHeight="1">
      <c r="A20" s="164" t="s">
        <v>244</v>
      </c>
      <c r="B20" s="165"/>
      <c r="C20" s="165"/>
      <c r="D20" s="83">
        <v>6000</v>
      </c>
      <c r="E20" s="83"/>
      <c r="F20" s="83"/>
      <c r="G20" s="83">
        <f t="shared" si="0"/>
        <v>6000</v>
      </c>
      <c r="H20" s="76"/>
      <c r="I20" s="76"/>
      <c r="J20" s="76"/>
      <c r="K20" s="76"/>
      <c r="L20" s="76"/>
    </row>
    <row r="21" spans="1:12" s="110" customFormat="1" ht="15.75" customHeight="1">
      <c r="A21" s="164" t="s">
        <v>245</v>
      </c>
      <c r="B21" s="165"/>
      <c r="C21" s="165"/>
      <c r="D21" s="83">
        <v>15000</v>
      </c>
      <c r="E21" s="83"/>
      <c r="F21" s="83"/>
      <c r="G21" s="83">
        <f t="shared" si="0"/>
        <v>15000</v>
      </c>
      <c r="H21" s="76"/>
      <c r="I21" s="76"/>
      <c r="J21" s="76"/>
      <c r="K21" s="76"/>
      <c r="L21" s="76"/>
    </row>
    <row r="22" spans="1:12" s="110" customFormat="1" ht="13.5" customHeight="1">
      <c r="A22" s="164" t="s">
        <v>246</v>
      </c>
      <c r="B22" s="165"/>
      <c r="C22" s="165"/>
      <c r="D22" s="83">
        <v>40600</v>
      </c>
      <c r="E22" s="83"/>
      <c r="F22" s="83"/>
      <c r="G22" s="83">
        <f t="shared" si="0"/>
        <v>40600</v>
      </c>
      <c r="H22" s="76"/>
      <c r="I22" s="76"/>
      <c r="J22" s="76"/>
      <c r="K22" s="76"/>
      <c r="L22" s="76"/>
    </row>
    <row r="23" spans="1:12" s="110" customFormat="1" ht="20.25" customHeight="1" hidden="1">
      <c r="A23" s="164" t="s">
        <v>247</v>
      </c>
      <c r="B23" s="165"/>
      <c r="C23" s="165"/>
      <c r="D23" s="83"/>
      <c r="E23" s="83"/>
      <c r="F23" s="83"/>
      <c r="G23" s="83">
        <f t="shared" si="0"/>
        <v>0</v>
      </c>
      <c r="H23" s="76"/>
      <c r="I23" s="76"/>
      <c r="J23" s="76"/>
      <c r="K23" s="76"/>
      <c r="L23" s="76"/>
    </row>
    <row r="24" spans="1:12" s="110" customFormat="1" ht="28.5" customHeight="1">
      <c r="A24" s="164" t="s">
        <v>248</v>
      </c>
      <c r="B24" s="165"/>
      <c r="C24" s="165"/>
      <c r="D24" s="83">
        <v>40000</v>
      </c>
      <c r="E24" s="83"/>
      <c r="F24" s="83"/>
      <c r="G24" s="83">
        <f t="shared" si="0"/>
        <v>40000</v>
      </c>
      <c r="H24" s="76"/>
      <c r="I24" s="76"/>
      <c r="J24" s="76"/>
      <c r="K24" s="76"/>
      <c r="L24" s="76"/>
    </row>
    <row r="25" spans="1:12" s="110" customFormat="1" ht="37.5" customHeight="1">
      <c r="A25" s="164" t="s">
        <v>292</v>
      </c>
      <c r="B25" s="165"/>
      <c r="C25" s="165"/>
      <c r="D25" s="169">
        <f>80000</f>
        <v>80000</v>
      </c>
      <c r="E25" s="83"/>
      <c r="F25" s="83"/>
      <c r="G25" s="83">
        <f t="shared" si="0"/>
        <v>80000</v>
      </c>
      <c r="H25" s="76"/>
      <c r="I25" s="76"/>
      <c r="J25" s="76"/>
      <c r="K25" s="76"/>
      <c r="L25" s="76"/>
    </row>
    <row r="26" spans="1:12" s="110" customFormat="1" ht="20.25" customHeight="1">
      <c r="A26" s="164" t="s">
        <v>249</v>
      </c>
      <c r="B26" s="165"/>
      <c r="C26" s="165"/>
      <c r="D26" s="83">
        <v>50000</v>
      </c>
      <c r="E26" s="83"/>
      <c r="F26" s="83"/>
      <c r="G26" s="83">
        <f t="shared" si="0"/>
        <v>50000</v>
      </c>
      <c r="H26" s="76"/>
      <c r="I26" s="76"/>
      <c r="J26" s="76"/>
      <c r="K26" s="76"/>
      <c r="L26" s="76"/>
    </row>
    <row r="27" spans="1:12" s="110" customFormat="1" ht="30" customHeight="1">
      <c r="A27" s="164" t="s">
        <v>270</v>
      </c>
      <c r="B27" s="165"/>
      <c r="C27" s="165"/>
      <c r="D27" s="83">
        <v>22000</v>
      </c>
      <c r="E27" s="83"/>
      <c r="F27" s="83"/>
      <c r="G27" s="83">
        <f t="shared" si="0"/>
        <v>22000</v>
      </c>
      <c r="H27" s="76"/>
      <c r="I27" s="76"/>
      <c r="J27" s="76"/>
      <c r="K27" s="76"/>
      <c r="L27" s="76"/>
    </row>
    <row r="28" spans="1:12" s="110" customFormat="1" ht="20.25" customHeight="1">
      <c r="A28" s="164" t="s">
        <v>290</v>
      </c>
      <c r="B28" s="165"/>
      <c r="C28" s="165"/>
      <c r="D28" s="83">
        <v>15000</v>
      </c>
      <c r="E28" s="83"/>
      <c r="F28" s="83"/>
      <c r="G28" s="83">
        <f t="shared" si="0"/>
        <v>15000</v>
      </c>
      <c r="H28" s="76"/>
      <c r="I28" s="76"/>
      <c r="J28" s="76"/>
      <c r="K28" s="76"/>
      <c r="L28" s="76"/>
    </row>
    <row r="29" spans="1:12" s="110" customFormat="1" ht="20.25" customHeight="1">
      <c r="A29" s="164" t="s">
        <v>250</v>
      </c>
      <c r="B29" s="165"/>
      <c r="C29" s="165"/>
      <c r="D29" s="83">
        <v>9000</v>
      </c>
      <c r="E29" s="83"/>
      <c r="F29" s="83"/>
      <c r="G29" s="83">
        <f t="shared" si="0"/>
        <v>9000</v>
      </c>
      <c r="H29" s="76"/>
      <c r="I29" s="76"/>
      <c r="J29" s="76"/>
      <c r="K29" s="76"/>
      <c r="L29" s="76"/>
    </row>
    <row r="30" spans="1:12" s="110" customFormat="1" ht="20.25" customHeight="1">
      <c r="A30" s="164" t="s">
        <v>251</v>
      </c>
      <c r="B30" s="165"/>
      <c r="C30" s="165"/>
      <c r="D30" s="83">
        <v>13000</v>
      </c>
      <c r="E30" s="83"/>
      <c r="F30" s="83"/>
      <c r="G30" s="83">
        <f t="shared" si="0"/>
        <v>13000</v>
      </c>
      <c r="H30" s="76"/>
      <c r="I30" s="76"/>
      <c r="J30" s="76"/>
      <c r="K30" s="76"/>
      <c r="L30" s="76"/>
    </row>
    <row r="31" spans="1:12" s="110" customFormat="1" ht="20.25" customHeight="1">
      <c r="A31" s="164" t="s">
        <v>252</v>
      </c>
      <c r="B31" s="165"/>
      <c r="C31" s="165"/>
      <c r="D31" s="83">
        <v>20000</v>
      </c>
      <c r="E31" s="83"/>
      <c r="F31" s="83"/>
      <c r="G31" s="83">
        <f t="shared" si="0"/>
        <v>20000</v>
      </c>
      <c r="H31" s="76"/>
      <c r="I31" s="76"/>
      <c r="J31" s="76"/>
      <c r="K31" s="76"/>
      <c r="L31" s="76"/>
    </row>
    <row r="32" spans="1:12" s="110" customFormat="1" ht="15.75" customHeight="1">
      <c r="A32" s="164" t="s">
        <v>288</v>
      </c>
      <c r="B32" s="165"/>
      <c r="C32" s="165"/>
      <c r="D32" s="83">
        <v>4000</v>
      </c>
      <c r="E32" s="83"/>
      <c r="F32" s="83"/>
      <c r="G32" s="83">
        <f t="shared" si="0"/>
        <v>4000</v>
      </c>
      <c r="H32" s="76"/>
      <c r="I32" s="76"/>
      <c r="J32" s="76"/>
      <c r="K32" s="76"/>
      <c r="L32" s="76"/>
    </row>
    <row r="33" spans="1:12" s="110" customFormat="1" ht="20.25" customHeight="1">
      <c r="A33" s="164" t="s">
        <v>253</v>
      </c>
      <c r="B33" s="165"/>
      <c r="C33" s="165"/>
      <c r="D33" s="83">
        <v>5000</v>
      </c>
      <c r="E33" s="83"/>
      <c r="F33" s="83"/>
      <c r="G33" s="83">
        <f t="shared" si="0"/>
        <v>5000</v>
      </c>
      <c r="H33" s="76"/>
      <c r="I33" s="76"/>
      <c r="J33" s="76"/>
      <c r="K33" s="76"/>
      <c r="L33" s="76"/>
    </row>
    <row r="34" spans="1:12" s="110" customFormat="1" ht="20.25" customHeight="1">
      <c r="A34" s="164" t="s">
        <v>254</v>
      </c>
      <c r="B34" s="165"/>
      <c r="C34" s="165"/>
      <c r="D34" s="83">
        <v>98000</v>
      </c>
      <c r="E34" s="83"/>
      <c r="F34" s="83"/>
      <c r="G34" s="83">
        <f t="shared" si="0"/>
        <v>98000</v>
      </c>
      <c r="H34" s="76"/>
      <c r="I34" s="76"/>
      <c r="J34" s="76"/>
      <c r="K34" s="76"/>
      <c r="L34" s="76"/>
    </row>
    <row r="35" spans="1:12" s="110" customFormat="1" ht="25.5" customHeight="1">
      <c r="A35" s="164" t="s">
        <v>294</v>
      </c>
      <c r="B35" s="165"/>
      <c r="C35" s="165"/>
      <c r="D35" s="83">
        <v>86000</v>
      </c>
      <c r="E35" s="83"/>
      <c r="F35" s="83"/>
      <c r="G35" s="83">
        <f t="shared" si="0"/>
        <v>86000</v>
      </c>
      <c r="H35" s="76"/>
      <c r="I35" s="76"/>
      <c r="J35" s="76"/>
      <c r="K35" s="76"/>
      <c r="L35" s="76"/>
    </row>
    <row r="36" spans="1:12" s="110" customFormat="1" ht="20.25" customHeight="1">
      <c r="A36" s="164" t="s">
        <v>289</v>
      </c>
      <c r="B36" s="165"/>
      <c r="C36" s="165"/>
      <c r="D36" s="83">
        <v>15000</v>
      </c>
      <c r="E36" s="83"/>
      <c r="F36" s="83"/>
      <c r="G36" s="83">
        <f>D36</f>
        <v>15000</v>
      </c>
      <c r="H36" s="76"/>
      <c r="I36" s="76"/>
      <c r="J36" s="76"/>
      <c r="K36" s="76"/>
      <c r="L36" s="76"/>
    </row>
    <row r="37" spans="1:12" s="110" customFormat="1" ht="20.25" customHeight="1">
      <c r="A37" s="164" t="s">
        <v>255</v>
      </c>
      <c r="B37" s="165"/>
      <c r="C37" s="165"/>
      <c r="D37" s="83">
        <v>5000</v>
      </c>
      <c r="E37" s="83"/>
      <c r="F37" s="83"/>
      <c r="G37" s="83">
        <f t="shared" si="0"/>
        <v>5000</v>
      </c>
      <c r="H37" s="76"/>
      <c r="I37" s="76"/>
      <c r="J37" s="76"/>
      <c r="K37" s="76"/>
      <c r="L37" s="76"/>
    </row>
    <row r="38" spans="1:12" s="110" customFormat="1" ht="43.5" customHeight="1">
      <c r="A38" s="164" t="s">
        <v>291</v>
      </c>
      <c r="B38" s="165"/>
      <c r="C38" s="165"/>
      <c r="D38" s="169">
        <v>60000</v>
      </c>
      <c r="E38" s="83"/>
      <c r="F38" s="83"/>
      <c r="G38" s="83">
        <f>D38</f>
        <v>60000</v>
      </c>
      <c r="H38" s="76"/>
      <c r="I38" s="76"/>
      <c r="J38" s="76"/>
      <c r="K38" s="76"/>
      <c r="L38" s="76"/>
    </row>
    <row r="39" spans="1:12" s="110" customFormat="1" ht="24.75" customHeight="1">
      <c r="A39" s="164" t="s">
        <v>275</v>
      </c>
      <c r="B39" s="165"/>
      <c r="C39" s="165"/>
      <c r="D39" s="83">
        <v>80000</v>
      </c>
      <c r="E39" s="83"/>
      <c r="F39" s="83"/>
      <c r="G39" s="83">
        <f t="shared" si="0"/>
        <v>80000</v>
      </c>
      <c r="H39" s="83"/>
      <c r="I39" s="83"/>
      <c r="J39" s="83"/>
      <c r="K39" s="83"/>
      <c r="L39" s="83"/>
    </row>
    <row r="40" spans="1:12" s="110" customFormat="1" ht="20.25" customHeight="1">
      <c r="A40" s="164" t="s">
        <v>259</v>
      </c>
      <c r="B40" s="165"/>
      <c r="C40" s="165"/>
      <c r="D40" s="83">
        <v>25000</v>
      </c>
      <c r="E40" s="83"/>
      <c r="F40" s="83"/>
      <c r="G40" s="83">
        <f t="shared" si="0"/>
        <v>25000</v>
      </c>
      <c r="H40" s="83"/>
      <c r="I40" s="83"/>
      <c r="J40" s="83"/>
      <c r="K40" s="83"/>
      <c r="L40" s="83"/>
    </row>
    <row r="41" spans="1:12" s="110" customFormat="1" ht="30.75" customHeight="1">
      <c r="A41" s="164" t="s">
        <v>260</v>
      </c>
      <c r="B41" s="165"/>
      <c r="C41" s="165"/>
      <c r="D41" s="83">
        <v>58200</v>
      </c>
      <c r="E41" s="83"/>
      <c r="F41" s="83"/>
      <c r="G41" s="83">
        <f t="shared" si="0"/>
        <v>58200</v>
      </c>
      <c r="H41" s="83"/>
      <c r="I41" s="83"/>
      <c r="J41" s="83"/>
      <c r="K41" s="83"/>
      <c r="L41" s="83"/>
    </row>
    <row r="42" spans="1:12" s="110" customFormat="1" ht="44.25" customHeight="1">
      <c r="A42" s="164" t="s">
        <v>261</v>
      </c>
      <c r="B42" s="165"/>
      <c r="C42" s="165"/>
      <c r="D42" s="83">
        <v>0</v>
      </c>
      <c r="E42" s="83"/>
      <c r="F42" s="83"/>
      <c r="G42" s="83">
        <f t="shared" si="0"/>
        <v>0</v>
      </c>
      <c r="H42" s="83"/>
      <c r="I42" s="83"/>
      <c r="J42" s="83"/>
      <c r="K42" s="83"/>
      <c r="L42" s="83"/>
    </row>
    <row r="43" spans="1:12" s="110" customFormat="1" ht="27.75" customHeight="1">
      <c r="A43" s="164" t="s">
        <v>295</v>
      </c>
      <c r="B43" s="165"/>
      <c r="C43" s="165"/>
      <c r="D43" s="83">
        <v>65000</v>
      </c>
      <c r="E43" s="83"/>
      <c r="F43" s="83"/>
      <c r="G43" s="83">
        <f t="shared" si="0"/>
        <v>65000</v>
      </c>
      <c r="H43" s="83"/>
      <c r="I43" s="83"/>
      <c r="J43" s="83"/>
      <c r="K43" s="83"/>
      <c r="L43" s="83"/>
    </row>
    <row r="44" spans="1:12" s="110" customFormat="1" ht="23.25" customHeight="1">
      <c r="A44" s="164" t="s">
        <v>293</v>
      </c>
      <c r="B44" s="165"/>
      <c r="C44" s="165"/>
      <c r="D44" s="83">
        <v>47800</v>
      </c>
      <c r="E44" s="83"/>
      <c r="F44" s="83"/>
      <c r="G44" s="83">
        <f t="shared" si="0"/>
        <v>47800</v>
      </c>
      <c r="H44" s="83"/>
      <c r="I44" s="83"/>
      <c r="J44" s="83"/>
      <c r="K44" s="83"/>
      <c r="L44" s="83"/>
    </row>
    <row r="45" spans="1:12" s="110" customFormat="1" ht="45" customHeight="1">
      <c r="A45" s="161" t="s">
        <v>233</v>
      </c>
      <c r="B45" s="162"/>
      <c r="C45" s="162"/>
      <c r="D45" s="108">
        <f>D50+D51+D53+D52</f>
        <v>1262200</v>
      </c>
      <c r="E45" s="108"/>
      <c r="F45" s="108"/>
      <c r="G45" s="108">
        <f>D45</f>
        <v>1262200</v>
      </c>
      <c r="H45" s="83"/>
      <c r="I45" s="83"/>
      <c r="J45" s="83"/>
      <c r="K45" s="83"/>
      <c r="L45" s="83"/>
    </row>
    <row r="46" spans="1:12" s="110" customFormat="1" ht="30" customHeight="1" hidden="1">
      <c r="A46" s="12"/>
      <c r="B46" s="68"/>
      <c r="C46" s="68"/>
      <c r="D46" s="76"/>
      <c r="E46" s="76"/>
      <c r="F46" s="76"/>
      <c r="G46" s="76"/>
      <c r="H46" s="83"/>
      <c r="I46" s="83"/>
      <c r="J46" s="83"/>
      <c r="K46" s="83"/>
      <c r="L46" s="83"/>
    </row>
    <row r="47" spans="1:12" s="110" customFormat="1" ht="31.5" customHeight="1" hidden="1">
      <c r="A47" s="12"/>
      <c r="B47" s="68"/>
      <c r="C47" s="68"/>
      <c r="D47" s="76"/>
      <c r="E47" s="76"/>
      <c r="F47" s="76"/>
      <c r="G47" s="76"/>
      <c r="H47" s="83"/>
      <c r="I47" s="83"/>
      <c r="J47" s="83"/>
      <c r="K47" s="83"/>
      <c r="L47" s="83"/>
    </row>
    <row r="48" spans="1:12" s="110" customFormat="1" ht="31.5" customHeight="1" hidden="1">
      <c r="A48" s="12"/>
      <c r="B48" s="68"/>
      <c r="C48" s="68"/>
      <c r="D48" s="76"/>
      <c r="E48" s="76"/>
      <c r="F48" s="76"/>
      <c r="G48" s="76"/>
      <c r="H48" s="83"/>
      <c r="I48" s="83"/>
      <c r="J48" s="83"/>
      <c r="K48" s="83"/>
      <c r="L48" s="83"/>
    </row>
    <row r="49" spans="1:12" s="110" customFormat="1" ht="31.5" customHeight="1" hidden="1">
      <c r="A49" s="12"/>
      <c r="B49" s="68"/>
      <c r="C49" s="68"/>
      <c r="D49" s="76"/>
      <c r="E49" s="76"/>
      <c r="F49" s="76"/>
      <c r="G49" s="76"/>
      <c r="H49" s="83"/>
      <c r="I49" s="83"/>
      <c r="J49" s="83"/>
      <c r="K49" s="83"/>
      <c r="L49" s="83"/>
    </row>
    <row r="50" spans="1:12" s="110" customFormat="1" ht="20.25" customHeight="1">
      <c r="A50" s="168" t="s">
        <v>256</v>
      </c>
      <c r="B50" s="165"/>
      <c r="C50" s="165"/>
      <c r="D50" s="83">
        <v>285000</v>
      </c>
      <c r="E50" s="83"/>
      <c r="F50" s="83"/>
      <c r="G50" s="83">
        <f>D50</f>
        <v>285000</v>
      </c>
      <c r="H50" s="83"/>
      <c r="I50" s="83"/>
      <c r="J50" s="83"/>
      <c r="K50" s="83"/>
      <c r="L50" s="163"/>
    </row>
    <row r="51" spans="1:12" s="110" customFormat="1" ht="17.25" customHeight="1">
      <c r="A51" s="168" t="s">
        <v>257</v>
      </c>
      <c r="B51" s="165"/>
      <c r="C51" s="165"/>
      <c r="D51" s="83">
        <v>641000</v>
      </c>
      <c r="E51" s="83"/>
      <c r="F51" s="83"/>
      <c r="G51" s="83">
        <f>D51</f>
        <v>641000</v>
      </c>
      <c r="H51" s="83"/>
      <c r="I51" s="83"/>
      <c r="J51" s="83"/>
      <c r="K51" s="83"/>
      <c r="L51" s="163"/>
    </row>
    <row r="52" spans="1:12" s="110" customFormat="1" ht="17.25" customHeight="1">
      <c r="A52" s="168" t="s">
        <v>277</v>
      </c>
      <c r="B52" s="165"/>
      <c r="C52" s="165"/>
      <c r="D52" s="83">
        <v>0</v>
      </c>
      <c r="E52" s="83"/>
      <c r="F52" s="83"/>
      <c r="G52" s="83">
        <v>0</v>
      </c>
      <c r="H52" s="83"/>
      <c r="I52" s="83"/>
      <c r="J52" s="83"/>
      <c r="K52" s="83"/>
      <c r="L52" s="163"/>
    </row>
    <row r="53" spans="1:12" s="110" customFormat="1" ht="70.5" customHeight="1">
      <c r="A53" s="168" t="s">
        <v>258</v>
      </c>
      <c r="B53" s="165"/>
      <c r="C53" s="165"/>
      <c r="D53" s="83">
        <v>336200</v>
      </c>
      <c r="E53" s="83"/>
      <c r="F53" s="83"/>
      <c r="G53" s="83">
        <f>D53</f>
        <v>336200</v>
      </c>
      <c r="H53" s="83"/>
      <c r="I53" s="83"/>
      <c r="J53" s="83"/>
      <c r="K53" s="83"/>
      <c r="L53" s="163"/>
    </row>
    <row r="54" spans="1:12" ht="27" customHeight="1">
      <c r="A54" s="298" t="s">
        <v>127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</row>
  </sheetData>
  <sheetProtection/>
  <mergeCells count="12">
    <mergeCell ref="A54:L54"/>
    <mergeCell ref="G7:I7"/>
    <mergeCell ref="J7:L7"/>
    <mergeCell ref="A5:A8"/>
    <mergeCell ref="B5:B8"/>
    <mergeCell ref="C5:C8"/>
    <mergeCell ref="D5:L5"/>
    <mergeCell ref="G6:L6"/>
    <mergeCell ref="A2:L2"/>
    <mergeCell ref="A1:L1"/>
    <mergeCell ref="A3:L3"/>
    <mergeCell ref="D6:F7"/>
  </mergeCells>
  <printOptions/>
  <pageMargins left="0.5905511811023623" right="0.4330708661417323" top="0.4724409448818898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68"/>
  <sheetViews>
    <sheetView view="pageBreakPreview" zoomScale="110" zoomScaleSheetLayoutView="110" zoomScalePageLayoutView="0" workbookViewId="0" topLeftCell="A50">
      <selection activeCell="BW79" sqref="BW79"/>
    </sheetView>
  </sheetViews>
  <sheetFormatPr defaultColWidth="0.85546875" defaultRowHeight="12" customHeight="1"/>
  <cols>
    <col min="1" max="12" width="0.85546875" style="1" customWidth="1"/>
    <col min="13" max="13" width="2.28125" style="1" customWidth="1"/>
    <col min="14" max="34" width="0.85546875" style="1" customWidth="1"/>
    <col min="35" max="35" width="0.42578125" style="1" customWidth="1"/>
    <col min="36" max="36" width="0.85546875" style="1" hidden="1" customWidth="1"/>
    <col min="37" max="37" width="8.57421875" style="1" customWidth="1"/>
    <col min="38" max="45" width="0.85546875" style="1" customWidth="1"/>
    <col min="46" max="46" width="2.421875" style="1" customWidth="1"/>
    <col min="47" max="16384" width="0.85546875" style="1" customWidth="1"/>
  </cols>
  <sheetData>
    <row r="1" spans="93:163" s="13" customFormat="1" ht="9" customHeight="1">
      <c r="CO1" s="428"/>
      <c r="CP1" s="428"/>
      <c r="CQ1" s="428"/>
      <c r="CR1" s="428"/>
      <c r="CS1" s="428"/>
      <c r="CT1" s="428"/>
      <c r="CU1" s="428"/>
      <c r="CV1" s="428"/>
      <c r="CW1" s="428"/>
      <c r="CX1" s="428"/>
      <c r="CY1" s="428"/>
      <c r="CZ1" s="428"/>
      <c r="DA1" s="428"/>
      <c r="DB1" s="428"/>
      <c r="DC1" s="428"/>
      <c r="DD1" s="428"/>
      <c r="DE1" s="428"/>
      <c r="DF1" s="428"/>
      <c r="DG1" s="428"/>
      <c r="DH1" s="428"/>
      <c r="DI1" s="428"/>
      <c r="DJ1" s="428"/>
      <c r="DK1" s="428"/>
      <c r="DL1" s="428"/>
      <c r="DM1" s="428"/>
      <c r="DN1" s="428"/>
      <c r="DO1" s="428"/>
      <c r="DP1" s="428"/>
      <c r="DQ1" s="428"/>
      <c r="DR1" s="428"/>
      <c r="DS1" s="428"/>
      <c r="DT1" s="428"/>
      <c r="DU1" s="428"/>
      <c r="DV1" s="428"/>
      <c r="DW1" s="428"/>
      <c r="DX1" s="428"/>
      <c r="DY1" s="428"/>
      <c r="DZ1" s="428"/>
      <c r="EA1" s="428"/>
      <c r="EB1" s="428"/>
      <c r="EC1" s="428"/>
      <c r="ED1" s="428"/>
      <c r="EE1" s="428"/>
      <c r="EF1" s="428"/>
      <c r="EG1" s="428"/>
      <c r="EH1" s="428"/>
      <c r="EI1" s="428"/>
      <c r="EJ1" s="428"/>
      <c r="EK1" s="428"/>
      <c r="EL1" s="428"/>
      <c r="EM1" s="428"/>
      <c r="EN1" s="428"/>
      <c r="EO1" s="428"/>
      <c r="EP1" s="428"/>
      <c r="EQ1" s="428"/>
      <c r="ER1" s="428"/>
      <c r="ES1" s="428"/>
      <c r="ET1" s="428"/>
      <c r="EU1" s="428"/>
      <c r="EV1" s="428"/>
      <c r="EW1" s="428"/>
      <c r="EX1" s="428"/>
      <c r="EY1" s="428"/>
      <c r="EZ1" s="428"/>
      <c r="FA1" s="428"/>
      <c r="FB1" s="428"/>
      <c r="FC1" s="428"/>
      <c r="FD1" s="428"/>
      <c r="FE1" s="428"/>
      <c r="FF1" s="428"/>
      <c r="FG1" s="428"/>
    </row>
    <row r="2" spans="93:163" s="13" customFormat="1" ht="48.75" customHeight="1">
      <c r="CO2" s="429" t="s">
        <v>185</v>
      </c>
      <c r="CP2" s="429"/>
      <c r="CQ2" s="429"/>
      <c r="CR2" s="429"/>
      <c r="CS2" s="429"/>
      <c r="CT2" s="429"/>
      <c r="CU2" s="429"/>
      <c r="CV2" s="429"/>
      <c r="CW2" s="429"/>
      <c r="CX2" s="429"/>
      <c r="CY2" s="429"/>
      <c r="CZ2" s="429"/>
      <c r="DA2" s="429"/>
      <c r="DB2" s="429"/>
      <c r="DC2" s="429"/>
      <c r="DD2" s="429"/>
      <c r="DE2" s="429"/>
      <c r="DF2" s="429"/>
      <c r="DG2" s="429"/>
      <c r="DH2" s="429"/>
      <c r="DI2" s="429"/>
      <c r="DJ2" s="429"/>
      <c r="DK2" s="429"/>
      <c r="DL2" s="429"/>
      <c r="DM2" s="429"/>
      <c r="DN2" s="429"/>
      <c r="DO2" s="429"/>
      <c r="DP2" s="429"/>
      <c r="DQ2" s="429"/>
      <c r="DR2" s="429"/>
      <c r="DS2" s="429"/>
      <c r="DT2" s="429"/>
      <c r="DU2" s="429"/>
      <c r="DV2" s="429"/>
      <c r="DW2" s="429"/>
      <c r="DX2" s="429"/>
      <c r="DY2" s="429"/>
      <c r="DZ2" s="429"/>
      <c r="EA2" s="429"/>
      <c r="EB2" s="429"/>
      <c r="EC2" s="429"/>
      <c r="ED2" s="429"/>
      <c r="EE2" s="429"/>
      <c r="EF2" s="429"/>
      <c r="EG2" s="429"/>
      <c r="EH2" s="429"/>
      <c r="EI2" s="429"/>
      <c r="EJ2" s="429"/>
      <c r="EK2" s="429"/>
      <c r="EL2" s="429"/>
      <c r="EM2" s="429"/>
      <c r="EN2" s="429"/>
      <c r="EO2" s="429"/>
      <c r="EP2" s="429"/>
      <c r="EQ2" s="429"/>
      <c r="ER2" s="429"/>
      <c r="ES2" s="429"/>
      <c r="ET2" s="429"/>
      <c r="EU2" s="429"/>
      <c r="EV2" s="429"/>
      <c r="EW2" s="429"/>
      <c r="EX2" s="429"/>
      <c r="EY2" s="429"/>
      <c r="EZ2" s="429"/>
      <c r="FA2" s="429"/>
      <c r="FB2" s="429"/>
      <c r="FC2" s="429"/>
      <c r="FD2" s="429"/>
      <c r="FE2" s="429"/>
      <c r="FF2" s="429"/>
      <c r="FG2" s="429"/>
    </row>
    <row r="3" spans="93:163" s="13" customFormat="1" ht="9" customHeight="1">
      <c r="CO3" s="428"/>
      <c r="CP3" s="428"/>
      <c r="CQ3" s="428"/>
      <c r="CR3" s="428"/>
      <c r="CS3" s="428"/>
      <c r="CT3" s="428"/>
      <c r="CU3" s="428"/>
      <c r="CV3" s="428"/>
      <c r="CW3" s="428"/>
      <c r="CX3" s="428"/>
      <c r="CY3" s="428"/>
      <c r="CZ3" s="428"/>
      <c r="DA3" s="428"/>
      <c r="DB3" s="428"/>
      <c r="DC3" s="428"/>
      <c r="DD3" s="428"/>
      <c r="DE3" s="428"/>
      <c r="DF3" s="428"/>
      <c r="DG3" s="428"/>
      <c r="DH3" s="428"/>
      <c r="DI3" s="428"/>
      <c r="DJ3" s="428"/>
      <c r="DK3" s="428"/>
      <c r="DL3" s="428"/>
      <c r="DM3" s="428"/>
      <c r="DN3" s="428"/>
      <c r="DO3" s="428"/>
      <c r="DP3" s="428"/>
      <c r="DQ3" s="428"/>
      <c r="DR3" s="428"/>
      <c r="DS3" s="428"/>
      <c r="DT3" s="428"/>
      <c r="DU3" s="428"/>
      <c r="DV3" s="428"/>
      <c r="DW3" s="428"/>
      <c r="DX3" s="428"/>
      <c r="DY3" s="428"/>
      <c r="DZ3" s="428"/>
      <c r="EA3" s="428"/>
      <c r="EB3" s="428"/>
      <c r="EC3" s="428"/>
      <c r="ED3" s="428"/>
      <c r="EE3" s="428"/>
      <c r="EF3" s="428"/>
      <c r="EG3" s="428"/>
      <c r="EH3" s="428"/>
      <c r="EI3" s="428"/>
      <c r="EJ3" s="428"/>
      <c r="EK3" s="428"/>
      <c r="EL3" s="428"/>
      <c r="EM3" s="428"/>
      <c r="EN3" s="428"/>
      <c r="EO3" s="428"/>
      <c r="EP3" s="428"/>
      <c r="EQ3" s="428"/>
      <c r="ER3" s="428"/>
      <c r="ES3" s="428"/>
      <c r="ET3" s="428"/>
      <c r="EU3" s="428"/>
      <c r="EV3" s="428"/>
      <c r="EW3" s="428"/>
      <c r="EX3" s="428"/>
      <c r="EY3" s="428"/>
      <c r="EZ3" s="428"/>
      <c r="FA3" s="428"/>
      <c r="FB3" s="428"/>
      <c r="FC3" s="428"/>
      <c r="FD3" s="428"/>
      <c r="FE3" s="428"/>
      <c r="FF3" s="428"/>
      <c r="FG3" s="428"/>
    </row>
    <row r="4" spans="93:163" s="13" customFormat="1" ht="9" customHeight="1">
      <c r="CO4" s="428"/>
      <c r="CP4" s="428"/>
      <c r="CQ4" s="428"/>
      <c r="CR4" s="428"/>
      <c r="CS4" s="428"/>
      <c r="CT4" s="428"/>
      <c r="CU4" s="428"/>
      <c r="CV4" s="428"/>
      <c r="CW4" s="428"/>
      <c r="CX4" s="428"/>
      <c r="CY4" s="428"/>
      <c r="CZ4" s="428"/>
      <c r="DA4" s="428"/>
      <c r="DB4" s="428"/>
      <c r="DC4" s="428"/>
      <c r="DD4" s="428"/>
      <c r="DE4" s="428"/>
      <c r="DF4" s="428"/>
      <c r="DG4" s="428"/>
      <c r="DH4" s="428"/>
      <c r="DI4" s="428"/>
      <c r="DJ4" s="428"/>
      <c r="DK4" s="428"/>
      <c r="DL4" s="428"/>
      <c r="DM4" s="428"/>
      <c r="DN4" s="428"/>
      <c r="DO4" s="428"/>
      <c r="DP4" s="428"/>
      <c r="DQ4" s="428"/>
      <c r="DR4" s="428"/>
      <c r="DS4" s="428"/>
      <c r="DT4" s="428"/>
      <c r="DU4" s="428"/>
      <c r="DV4" s="428"/>
      <c r="DW4" s="428"/>
      <c r="DX4" s="428"/>
      <c r="DY4" s="428"/>
      <c r="DZ4" s="428"/>
      <c r="EA4" s="428"/>
      <c r="EB4" s="428"/>
      <c r="EC4" s="428"/>
      <c r="ED4" s="428"/>
      <c r="EE4" s="428"/>
      <c r="EF4" s="428"/>
      <c r="EG4" s="428"/>
      <c r="EH4" s="428"/>
      <c r="EI4" s="428"/>
      <c r="EJ4" s="428"/>
      <c r="EK4" s="428"/>
      <c r="EL4" s="428"/>
      <c r="EM4" s="428"/>
      <c r="EN4" s="428"/>
      <c r="EO4" s="428"/>
      <c r="EP4" s="428"/>
      <c r="EQ4" s="428"/>
      <c r="ER4" s="428"/>
      <c r="ES4" s="428"/>
      <c r="ET4" s="428"/>
      <c r="EU4" s="428"/>
      <c r="EV4" s="428"/>
      <c r="EW4" s="428"/>
      <c r="EX4" s="428"/>
      <c r="EY4" s="428"/>
      <c r="EZ4" s="428"/>
      <c r="FA4" s="428"/>
      <c r="FB4" s="428"/>
      <c r="FC4" s="428"/>
      <c r="FD4" s="428"/>
      <c r="FE4" s="428"/>
      <c r="FF4" s="428"/>
      <c r="FG4" s="428"/>
    </row>
    <row r="5" spans="93:163" s="13" customFormat="1" ht="9" customHeight="1">
      <c r="CO5" s="428"/>
      <c r="CP5" s="428"/>
      <c r="CQ5" s="428"/>
      <c r="CR5" s="428"/>
      <c r="CS5" s="428"/>
      <c r="CT5" s="428"/>
      <c r="CU5" s="428"/>
      <c r="CV5" s="428"/>
      <c r="CW5" s="428"/>
      <c r="CX5" s="428"/>
      <c r="CY5" s="428"/>
      <c r="CZ5" s="428"/>
      <c r="DA5" s="428"/>
      <c r="DB5" s="428"/>
      <c r="DC5" s="428"/>
      <c r="DD5" s="428"/>
      <c r="DE5" s="428"/>
      <c r="DF5" s="428"/>
      <c r="DG5" s="428"/>
      <c r="DH5" s="428"/>
      <c r="DI5" s="428"/>
      <c r="DJ5" s="428"/>
      <c r="DK5" s="428"/>
      <c r="DL5" s="428"/>
      <c r="DM5" s="428"/>
      <c r="DN5" s="428"/>
      <c r="DO5" s="428"/>
      <c r="DP5" s="428"/>
      <c r="DQ5" s="428"/>
      <c r="DR5" s="428"/>
      <c r="DS5" s="428"/>
      <c r="DT5" s="428"/>
      <c r="DU5" s="428"/>
      <c r="DV5" s="428"/>
      <c r="DW5" s="428"/>
      <c r="DX5" s="428"/>
      <c r="DY5" s="428"/>
      <c r="DZ5" s="428"/>
      <c r="EA5" s="428"/>
      <c r="EB5" s="428"/>
      <c r="EC5" s="428"/>
      <c r="ED5" s="428"/>
      <c r="EE5" s="428"/>
      <c r="EF5" s="428"/>
      <c r="EG5" s="428"/>
      <c r="EH5" s="428"/>
      <c r="EI5" s="428"/>
      <c r="EJ5" s="428"/>
      <c r="EK5" s="428"/>
      <c r="EL5" s="428"/>
      <c r="EM5" s="428"/>
      <c r="EN5" s="428"/>
      <c r="EO5" s="428"/>
      <c r="EP5" s="428"/>
      <c r="EQ5" s="428"/>
      <c r="ER5" s="428"/>
      <c r="ES5" s="428"/>
      <c r="ET5" s="428"/>
      <c r="EU5" s="428"/>
      <c r="EV5" s="428"/>
      <c r="EW5" s="428"/>
      <c r="EX5" s="428"/>
      <c r="EY5" s="428"/>
      <c r="EZ5" s="428"/>
      <c r="FA5" s="428"/>
      <c r="FB5" s="428"/>
      <c r="FC5" s="428"/>
      <c r="FD5" s="428"/>
      <c r="FE5" s="428"/>
      <c r="FF5" s="428"/>
      <c r="FG5" s="428"/>
    </row>
    <row r="6" s="13" customFormat="1" ht="6.75" customHeight="1"/>
    <row r="7" spans="64:163" s="14" customFormat="1" ht="10.5" customHeight="1">
      <c r="BL7" s="324" t="s">
        <v>18</v>
      </c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/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/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/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/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4"/>
      <c r="FF7" s="324"/>
      <c r="FG7" s="324"/>
    </row>
    <row r="8" spans="64:163" s="14" customFormat="1" ht="14.25" customHeight="1">
      <c r="BL8" s="325" t="s">
        <v>276</v>
      </c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/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/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5"/>
      <c r="ES8" s="325"/>
      <c r="ET8" s="325"/>
      <c r="EU8" s="325"/>
      <c r="EV8" s="325"/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</row>
    <row r="9" spans="64:163" s="13" customFormat="1" ht="9.75" customHeight="1">
      <c r="BL9" s="327" t="s">
        <v>19</v>
      </c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  <c r="DE9" s="327"/>
      <c r="DF9" s="327"/>
      <c r="DG9" s="327"/>
      <c r="DH9" s="327"/>
      <c r="DI9" s="327"/>
      <c r="DJ9" s="327"/>
      <c r="DK9" s="327"/>
      <c r="DL9" s="327"/>
      <c r="DM9" s="327"/>
      <c r="DN9" s="327"/>
      <c r="DO9" s="327"/>
      <c r="DP9" s="327"/>
      <c r="DQ9" s="327"/>
      <c r="DR9" s="327"/>
      <c r="DS9" s="327"/>
      <c r="DT9" s="327"/>
      <c r="DU9" s="327"/>
      <c r="DV9" s="327"/>
      <c r="DW9" s="327"/>
      <c r="DX9" s="327"/>
      <c r="DY9" s="327"/>
      <c r="DZ9" s="327"/>
      <c r="EA9" s="327"/>
      <c r="EB9" s="327"/>
      <c r="EC9" s="327"/>
      <c r="ED9" s="327"/>
      <c r="EE9" s="327"/>
      <c r="EF9" s="327"/>
      <c r="EG9" s="327"/>
      <c r="EH9" s="327"/>
      <c r="EI9" s="327"/>
      <c r="EJ9" s="327"/>
      <c r="EK9" s="327"/>
      <c r="EL9" s="327"/>
      <c r="EM9" s="327"/>
      <c r="EN9" s="327"/>
      <c r="EO9" s="327"/>
      <c r="EP9" s="327"/>
      <c r="EQ9" s="327"/>
      <c r="ER9" s="327"/>
      <c r="ES9" s="327"/>
      <c r="ET9" s="327"/>
      <c r="EU9" s="327"/>
      <c r="EV9" s="327"/>
      <c r="EW9" s="327"/>
      <c r="EX9" s="327"/>
      <c r="EY9" s="327"/>
      <c r="EZ9" s="327"/>
      <c r="FA9" s="327"/>
      <c r="FB9" s="327"/>
      <c r="FC9" s="327"/>
      <c r="FD9" s="327"/>
      <c r="FE9" s="327"/>
      <c r="FF9" s="327"/>
      <c r="FG9" s="327"/>
    </row>
    <row r="10" spans="64:163" s="14" customFormat="1" ht="12.75" customHeight="1">
      <c r="BL10" s="325" t="s">
        <v>199</v>
      </c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</row>
    <row r="11" spans="64:163" s="13" customFormat="1" ht="9.75" customHeight="1">
      <c r="BL11" s="326" t="s">
        <v>20</v>
      </c>
      <c r="BM11" s="326"/>
      <c r="BN11" s="326"/>
      <c r="BO11" s="326"/>
      <c r="BP11" s="326"/>
      <c r="BQ11" s="326"/>
      <c r="BR11" s="326"/>
      <c r="BS11" s="326"/>
      <c r="BT11" s="326"/>
      <c r="BU11" s="326"/>
      <c r="BV11" s="326"/>
      <c r="BW11" s="326"/>
      <c r="BX11" s="326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</row>
    <row r="12" spans="64:163" s="14" customFormat="1" ht="12.75" customHeight="1"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15"/>
      <c r="CI12" s="15"/>
      <c r="DP12" s="15"/>
      <c r="DQ12" s="15"/>
      <c r="DR12" s="15"/>
      <c r="DS12" s="15"/>
      <c r="DT12" s="15"/>
      <c r="DU12" s="331" t="s">
        <v>278</v>
      </c>
      <c r="DV12" s="331"/>
      <c r="DW12" s="331"/>
      <c r="DX12" s="331"/>
      <c r="DY12" s="331"/>
      <c r="DZ12" s="331"/>
      <c r="EA12" s="331"/>
      <c r="EB12" s="331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1"/>
      <c r="EP12" s="331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1"/>
      <c r="FD12" s="331"/>
      <c r="FE12" s="331"/>
      <c r="FF12" s="331"/>
      <c r="FG12" s="331"/>
    </row>
    <row r="13" spans="64:163" s="13" customFormat="1" ht="9.75" customHeight="1">
      <c r="BL13" s="326" t="s">
        <v>21</v>
      </c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16"/>
      <c r="CI13" s="16"/>
      <c r="DU13" s="327" t="s">
        <v>40</v>
      </c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</row>
    <row r="14" spans="64:163" s="14" customFormat="1" ht="10.5" customHeight="1">
      <c r="BL14" s="17" t="s">
        <v>48</v>
      </c>
      <c r="BM14" s="319" t="s">
        <v>279</v>
      </c>
      <c r="BN14" s="319"/>
      <c r="BO14" s="319"/>
      <c r="BP14" s="319"/>
      <c r="BQ14" s="319"/>
      <c r="BR14" s="311" t="s">
        <v>48</v>
      </c>
      <c r="BS14" s="311"/>
      <c r="BT14" s="319" t="s">
        <v>280</v>
      </c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78">
        <v>20</v>
      </c>
      <c r="CR14" s="378"/>
      <c r="CS14" s="378"/>
      <c r="CT14" s="378"/>
      <c r="CU14" s="365" t="s">
        <v>281</v>
      </c>
      <c r="CV14" s="365"/>
      <c r="CW14" s="365"/>
      <c r="CX14" s="311" t="s">
        <v>49</v>
      </c>
      <c r="CY14" s="311"/>
      <c r="CZ14" s="311"/>
      <c r="FG14" s="17"/>
    </row>
    <row r="15" spans="64:163" s="14" customFormat="1" ht="10.5" customHeight="1">
      <c r="BL15" s="17"/>
      <c r="BM15" s="50"/>
      <c r="BN15" s="50"/>
      <c r="BO15" s="50"/>
      <c r="BP15" s="50"/>
      <c r="BQ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17"/>
      <c r="CR15" s="17"/>
      <c r="CS15" s="17"/>
      <c r="CT15" s="17"/>
      <c r="CU15" s="51"/>
      <c r="CV15" s="51"/>
      <c r="CW15" s="51"/>
      <c r="FG15" s="17"/>
    </row>
    <row r="16" spans="1:163" s="18" customFormat="1" ht="15" customHeight="1">
      <c r="A16" s="430" t="s">
        <v>125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  <c r="CB16" s="430"/>
      <c r="CC16" s="430"/>
      <c r="CD16" s="430"/>
      <c r="CE16" s="430"/>
      <c r="CF16" s="430"/>
      <c r="CG16" s="430"/>
      <c r="CH16" s="430"/>
      <c r="CI16" s="430"/>
      <c r="CJ16" s="430"/>
      <c r="CK16" s="430"/>
      <c r="CL16" s="430"/>
      <c r="CM16" s="430"/>
      <c r="CN16" s="430"/>
      <c r="CO16" s="430"/>
      <c r="CP16" s="430"/>
      <c r="CQ16" s="430"/>
      <c r="CR16" s="430"/>
      <c r="CS16" s="430"/>
      <c r="CT16" s="430"/>
      <c r="CU16" s="430"/>
      <c r="CV16" s="430"/>
      <c r="CW16" s="430"/>
      <c r="CX16" s="430"/>
      <c r="CY16" s="430"/>
      <c r="CZ16" s="430"/>
      <c r="DA16" s="430"/>
      <c r="DB16" s="430"/>
      <c r="DC16" s="430"/>
      <c r="DD16" s="430"/>
      <c r="DE16" s="430"/>
      <c r="DF16" s="430"/>
      <c r="DG16" s="430"/>
      <c r="DH16" s="430"/>
      <c r="DI16" s="430"/>
      <c r="DJ16" s="430"/>
      <c r="DK16" s="430"/>
      <c r="DL16" s="430"/>
      <c r="DM16" s="430"/>
      <c r="DN16" s="430"/>
      <c r="DO16" s="430"/>
      <c r="DP16" s="430"/>
      <c r="DQ16" s="430"/>
      <c r="DR16" s="430"/>
      <c r="DS16" s="430"/>
      <c r="DT16" s="430"/>
      <c r="DU16" s="430"/>
      <c r="DV16" s="430"/>
      <c r="DW16" s="430"/>
      <c r="DX16" s="430"/>
      <c r="DY16" s="430"/>
      <c r="DZ16" s="430"/>
      <c r="EA16" s="430"/>
      <c r="EB16" s="430"/>
      <c r="EC16" s="430"/>
      <c r="ED16" s="430"/>
      <c r="EE16" s="430"/>
      <c r="EF16" s="430"/>
      <c r="EG16" s="430"/>
      <c r="EH16" s="430"/>
      <c r="EI16" s="430"/>
      <c r="EJ16" s="430"/>
      <c r="EK16" s="430"/>
      <c r="EL16" s="430"/>
      <c r="EM16" s="430"/>
      <c r="EN16" s="430"/>
      <c r="EO16" s="430"/>
      <c r="EP16" s="430"/>
      <c r="EQ16" s="430"/>
      <c r="ER16" s="430"/>
      <c r="ES16" s="430"/>
      <c r="ET16" s="430"/>
      <c r="EU16" s="430"/>
      <c r="EV16" s="430"/>
      <c r="EW16" s="430"/>
      <c r="EX16" s="430"/>
      <c r="EY16" s="430"/>
      <c r="EZ16" s="430"/>
      <c r="FA16" s="430"/>
      <c r="FB16" s="430"/>
      <c r="FC16" s="430"/>
      <c r="FD16" s="430"/>
      <c r="FE16" s="430"/>
      <c r="FF16" s="430"/>
      <c r="FG16" s="430"/>
    </row>
    <row r="17" spans="1:163" s="18" customFormat="1" ht="15" customHeight="1">
      <c r="A17" s="430" t="s">
        <v>269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0"/>
      <c r="CC17" s="430"/>
      <c r="CD17" s="430"/>
      <c r="CE17" s="430"/>
      <c r="CF17" s="430"/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0"/>
      <c r="DG17" s="430"/>
      <c r="DH17" s="430"/>
      <c r="DI17" s="430"/>
      <c r="DJ17" s="430"/>
      <c r="DK17" s="430"/>
      <c r="DL17" s="430"/>
      <c r="DM17" s="430"/>
      <c r="DN17" s="430"/>
      <c r="DO17" s="430"/>
      <c r="DP17" s="430"/>
      <c r="DQ17" s="430"/>
      <c r="DR17" s="430"/>
      <c r="DS17" s="430"/>
      <c r="DT17" s="430"/>
      <c r="DU17" s="430"/>
      <c r="DV17" s="430"/>
      <c r="DW17" s="430"/>
      <c r="DX17" s="430"/>
      <c r="DY17" s="430"/>
      <c r="DZ17" s="430"/>
      <c r="EA17" s="430"/>
      <c r="EB17" s="430"/>
      <c r="EC17" s="430"/>
      <c r="ED17" s="430"/>
      <c r="EE17" s="430"/>
      <c r="EF17" s="430"/>
      <c r="EG17" s="430"/>
      <c r="EH17" s="430"/>
      <c r="EI17" s="430"/>
      <c r="EJ17" s="430"/>
      <c r="EK17" s="430"/>
      <c r="EL17" s="430"/>
      <c r="EM17" s="430"/>
      <c r="EN17" s="430"/>
      <c r="EO17" s="430"/>
      <c r="EP17" s="430"/>
      <c r="EQ17" s="430"/>
      <c r="ER17" s="430"/>
      <c r="ES17" s="430"/>
      <c r="ET17" s="430"/>
      <c r="EU17" s="430"/>
      <c r="EV17" s="430"/>
      <c r="EW17" s="430"/>
      <c r="EX17" s="430"/>
      <c r="EY17" s="430"/>
      <c r="EZ17" s="430"/>
      <c r="FA17" s="430"/>
      <c r="FB17" s="430"/>
      <c r="FC17" s="430"/>
      <c r="FD17" s="430"/>
      <c r="FE17" s="430"/>
      <c r="FF17" s="430"/>
      <c r="FG17" s="430"/>
    </row>
    <row r="18" spans="1:163" s="14" customFormat="1" ht="12" customHeight="1" thickBot="1">
      <c r="A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E18" s="20"/>
      <c r="EF18" s="382"/>
      <c r="EG18" s="382"/>
      <c r="EH18" s="382"/>
      <c r="EI18" s="382"/>
      <c r="EJ18" s="21"/>
      <c r="EK18" s="21"/>
      <c r="EL18" s="21"/>
      <c r="EM18" s="21"/>
      <c r="EV18" s="379" t="s">
        <v>43</v>
      </c>
      <c r="EW18" s="380"/>
      <c r="EX18" s="380"/>
      <c r="EY18" s="380"/>
      <c r="EZ18" s="380"/>
      <c r="FA18" s="380"/>
      <c r="FB18" s="380"/>
      <c r="FC18" s="380"/>
      <c r="FD18" s="380"/>
      <c r="FE18" s="380"/>
      <c r="FF18" s="380"/>
      <c r="FG18" s="381"/>
    </row>
    <row r="19" spans="128:163" s="14" customFormat="1" ht="12" customHeight="1">
      <c r="DX19" s="21"/>
      <c r="DY19" s="21"/>
      <c r="DZ19" s="21"/>
      <c r="EA19" s="21"/>
      <c r="EB19" s="22"/>
      <c r="EC19" s="22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4"/>
      <c r="EO19" s="24"/>
      <c r="EP19" s="24"/>
      <c r="EQ19" s="24"/>
      <c r="ES19" s="23"/>
      <c r="ET19" s="24" t="s">
        <v>22</v>
      </c>
      <c r="EV19" s="420"/>
      <c r="EW19" s="421"/>
      <c r="EX19" s="421"/>
      <c r="EY19" s="421"/>
      <c r="EZ19" s="421"/>
      <c r="FA19" s="421"/>
      <c r="FB19" s="421"/>
      <c r="FC19" s="421"/>
      <c r="FD19" s="421"/>
      <c r="FE19" s="421"/>
      <c r="FF19" s="421"/>
      <c r="FG19" s="422"/>
    </row>
    <row r="20" spans="39:163" s="14" customFormat="1" ht="10.5" customHeight="1">
      <c r="AM20" s="17" t="s">
        <v>124</v>
      </c>
      <c r="AN20" s="319" t="s">
        <v>279</v>
      </c>
      <c r="AO20" s="319"/>
      <c r="AP20" s="319"/>
      <c r="AQ20" s="319"/>
      <c r="AR20" s="319"/>
      <c r="AS20" s="311" t="s">
        <v>48</v>
      </c>
      <c r="AT20" s="311"/>
      <c r="AU20" s="319" t="s">
        <v>280</v>
      </c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78">
        <v>20</v>
      </c>
      <c r="BS20" s="378"/>
      <c r="BT20" s="378"/>
      <c r="BU20" s="378"/>
      <c r="BV20" s="365" t="s">
        <v>281</v>
      </c>
      <c r="BW20" s="365"/>
      <c r="BX20" s="365"/>
      <c r="BY20" s="311" t="s">
        <v>49</v>
      </c>
      <c r="BZ20" s="311"/>
      <c r="CA20" s="311"/>
      <c r="EN20" s="17"/>
      <c r="EO20" s="17"/>
      <c r="EP20" s="17"/>
      <c r="EQ20" s="17"/>
      <c r="ET20" s="17" t="s">
        <v>23</v>
      </c>
      <c r="EV20" s="373" t="s">
        <v>282</v>
      </c>
      <c r="EW20" s="364"/>
      <c r="EX20" s="364"/>
      <c r="EY20" s="364"/>
      <c r="EZ20" s="364"/>
      <c r="FA20" s="364"/>
      <c r="FB20" s="364"/>
      <c r="FC20" s="364"/>
      <c r="FD20" s="364"/>
      <c r="FE20" s="364"/>
      <c r="FF20" s="364"/>
      <c r="FG20" s="374"/>
    </row>
    <row r="21" spans="1:163" s="14" customFormat="1" ht="10.5" customHeight="1">
      <c r="A21" s="14" t="s">
        <v>126</v>
      </c>
      <c r="AK21" s="371" t="s">
        <v>214</v>
      </c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1"/>
      <c r="BL21" s="371"/>
      <c r="BM21" s="371"/>
      <c r="BN21" s="371"/>
      <c r="BO21" s="371"/>
      <c r="BP21" s="371"/>
      <c r="BQ21" s="371"/>
      <c r="BR21" s="371"/>
      <c r="BS21" s="371"/>
      <c r="BT21" s="371"/>
      <c r="BU21" s="371"/>
      <c r="BV21" s="371"/>
      <c r="BW21" s="371"/>
      <c r="BX21" s="371"/>
      <c r="BY21" s="371"/>
      <c r="BZ21" s="371"/>
      <c r="CA21" s="371"/>
      <c r="CB21" s="371"/>
      <c r="CC21" s="371"/>
      <c r="CD21" s="371"/>
      <c r="CE21" s="371"/>
      <c r="CF21" s="371"/>
      <c r="CG21" s="371"/>
      <c r="CH21" s="371"/>
      <c r="CI21" s="371"/>
      <c r="CJ21" s="371"/>
      <c r="CK21" s="371"/>
      <c r="CL21" s="371"/>
      <c r="CM21" s="371"/>
      <c r="CN21" s="371"/>
      <c r="CO21" s="371"/>
      <c r="CP21" s="371"/>
      <c r="CQ21" s="371"/>
      <c r="CR21" s="371"/>
      <c r="CS21" s="371"/>
      <c r="CT21" s="371"/>
      <c r="CU21" s="371"/>
      <c r="CV21" s="371"/>
      <c r="CW21" s="371"/>
      <c r="CX21" s="371"/>
      <c r="CY21" s="371"/>
      <c r="CZ21" s="371"/>
      <c r="DA21" s="371"/>
      <c r="DB21" s="371"/>
      <c r="DC21" s="371"/>
      <c r="DD21" s="371"/>
      <c r="DE21" s="371"/>
      <c r="DF21" s="371"/>
      <c r="DG21" s="371"/>
      <c r="DH21" s="371"/>
      <c r="DI21" s="371"/>
      <c r="DJ21" s="371"/>
      <c r="DK21" s="371"/>
      <c r="DL21" s="371"/>
      <c r="DM21" s="371"/>
      <c r="DN21" s="371"/>
      <c r="DO21" s="371"/>
      <c r="DP21" s="371"/>
      <c r="DQ21" s="371"/>
      <c r="DR21" s="371"/>
      <c r="DS21" s="371"/>
      <c r="DT21" s="371"/>
      <c r="DU21" s="371"/>
      <c r="DV21" s="371"/>
      <c r="DW21" s="371"/>
      <c r="DX21" s="371"/>
      <c r="DY21" s="371"/>
      <c r="DZ21" s="371"/>
      <c r="EA21" s="371"/>
      <c r="EB21" s="371"/>
      <c r="EC21" s="371"/>
      <c r="ED21" s="371"/>
      <c r="EE21" s="371"/>
      <c r="EF21" s="371"/>
      <c r="EG21" s="371"/>
      <c r="EH21" s="371"/>
      <c r="EN21" s="17"/>
      <c r="EO21" s="17"/>
      <c r="EP21" s="17"/>
      <c r="EQ21" s="17"/>
      <c r="ET21" s="17"/>
      <c r="EV21" s="366" t="s">
        <v>186</v>
      </c>
      <c r="EW21" s="367"/>
      <c r="EX21" s="367"/>
      <c r="EY21" s="367"/>
      <c r="EZ21" s="367"/>
      <c r="FA21" s="367"/>
      <c r="FB21" s="367"/>
      <c r="FC21" s="367"/>
      <c r="FD21" s="367"/>
      <c r="FE21" s="367"/>
      <c r="FF21" s="367"/>
      <c r="FG21" s="368"/>
    </row>
    <row r="22" spans="1:163" s="14" customFormat="1" ht="13.5" customHeight="1">
      <c r="A22" s="14" t="s">
        <v>123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2"/>
      <c r="EH22" s="372"/>
      <c r="EN22" s="17"/>
      <c r="EO22" s="17"/>
      <c r="EP22" s="17"/>
      <c r="EQ22" s="17"/>
      <c r="ET22" s="17" t="s">
        <v>24</v>
      </c>
      <c r="EV22" s="369"/>
      <c r="EW22" s="319"/>
      <c r="EX22" s="319"/>
      <c r="EY22" s="319"/>
      <c r="EZ22" s="319"/>
      <c r="FA22" s="319"/>
      <c r="FB22" s="319"/>
      <c r="FC22" s="319"/>
      <c r="FD22" s="319"/>
      <c r="FE22" s="319"/>
      <c r="FF22" s="319"/>
      <c r="FG22" s="370"/>
    </row>
    <row r="23" spans="1:163" s="14" customFormat="1" ht="3" customHeight="1" thickBo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N23" s="17"/>
      <c r="EO23" s="17"/>
      <c r="EP23" s="17"/>
      <c r="EQ23" s="17"/>
      <c r="ET23" s="17"/>
      <c r="EV23" s="366"/>
      <c r="EW23" s="367"/>
      <c r="EX23" s="367"/>
      <c r="EY23" s="367"/>
      <c r="EZ23" s="367"/>
      <c r="FA23" s="367"/>
      <c r="FB23" s="367"/>
      <c r="FC23" s="367"/>
      <c r="FD23" s="367"/>
      <c r="FE23" s="367"/>
      <c r="FF23" s="367"/>
      <c r="FG23" s="368"/>
    </row>
    <row r="24" spans="1:163" s="14" customFormat="1" ht="10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J24" s="25"/>
      <c r="AK24" s="26" t="s">
        <v>25</v>
      </c>
      <c r="AL24" s="25"/>
      <c r="AM24" s="25"/>
      <c r="AN24" s="25"/>
      <c r="AU24" s="408" t="s">
        <v>215</v>
      </c>
      <c r="AV24" s="409"/>
      <c r="AW24" s="409"/>
      <c r="AX24" s="409"/>
      <c r="AY24" s="409"/>
      <c r="AZ24" s="409"/>
      <c r="BA24" s="409"/>
      <c r="BB24" s="409"/>
      <c r="BC24" s="409"/>
      <c r="BD24" s="409"/>
      <c r="BE24" s="409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/>
      <c r="BT24" s="409"/>
      <c r="BU24" s="409"/>
      <c r="BV24" s="410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N24" s="17"/>
      <c r="EO24" s="17"/>
      <c r="EP24" s="17"/>
      <c r="EQ24" s="17"/>
      <c r="ET24" s="17" t="s">
        <v>26</v>
      </c>
      <c r="EV24" s="383"/>
      <c r="EW24" s="384"/>
      <c r="EX24" s="384"/>
      <c r="EY24" s="384"/>
      <c r="EZ24" s="384"/>
      <c r="FA24" s="384"/>
      <c r="FB24" s="384"/>
      <c r="FC24" s="384"/>
      <c r="FD24" s="384"/>
      <c r="FE24" s="384"/>
      <c r="FF24" s="384"/>
      <c r="FG24" s="385"/>
    </row>
    <row r="25" spans="1:163" s="14" customFormat="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U25" s="411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3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N25" s="17"/>
      <c r="EO25" s="17"/>
      <c r="EP25" s="17"/>
      <c r="EQ25" s="17"/>
      <c r="ET25" s="17"/>
      <c r="EV25" s="36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70"/>
    </row>
    <row r="26" spans="1:163" s="14" customFormat="1" ht="10.5" customHeight="1">
      <c r="A26" s="14" t="s">
        <v>27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N26" s="17"/>
      <c r="EO26" s="17"/>
      <c r="EP26" s="17"/>
      <c r="EQ26" s="17"/>
      <c r="ET26" s="24" t="s">
        <v>28</v>
      </c>
      <c r="EV26" s="373" t="s">
        <v>188</v>
      </c>
      <c r="EW26" s="364"/>
      <c r="EX26" s="364"/>
      <c r="EY26" s="364"/>
      <c r="EZ26" s="364"/>
      <c r="FA26" s="364"/>
      <c r="FB26" s="364"/>
      <c r="FC26" s="364"/>
      <c r="FD26" s="364"/>
      <c r="FE26" s="364"/>
      <c r="FF26" s="364"/>
      <c r="FG26" s="374"/>
    </row>
    <row r="27" spans="1:163" s="14" customFormat="1" ht="10.5" customHeight="1">
      <c r="A27" s="14" t="s">
        <v>121</v>
      </c>
      <c r="AK27" s="337" t="s">
        <v>200</v>
      </c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7"/>
      <c r="DN27" s="337"/>
      <c r="DO27" s="337"/>
      <c r="DP27" s="337"/>
      <c r="DQ27" s="337"/>
      <c r="DR27" s="337"/>
      <c r="DS27" s="337"/>
      <c r="DT27" s="337"/>
      <c r="DU27" s="337"/>
      <c r="DV27" s="337"/>
      <c r="DW27" s="337"/>
      <c r="DX27" s="337"/>
      <c r="DY27" s="337"/>
      <c r="DZ27" s="337"/>
      <c r="EA27" s="337"/>
      <c r="EB27" s="337"/>
      <c r="EC27" s="337"/>
      <c r="ED27" s="337"/>
      <c r="EE27" s="337"/>
      <c r="EF27" s="337"/>
      <c r="EG27" s="337"/>
      <c r="EH27" s="337"/>
      <c r="EN27" s="17"/>
      <c r="EO27" s="17"/>
      <c r="EP27" s="17"/>
      <c r="EQ27" s="17"/>
      <c r="ET27" s="17"/>
      <c r="EV27" s="366"/>
      <c r="EW27" s="367"/>
      <c r="EX27" s="367"/>
      <c r="EY27" s="367"/>
      <c r="EZ27" s="367"/>
      <c r="FA27" s="367"/>
      <c r="FB27" s="367"/>
      <c r="FC27" s="367"/>
      <c r="FD27" s="367"/>
      <c r="FE27" s="367"/>
      <c r="FF27" s="367"/>
      <c r="FG27" s="368"/>
    </row>
    <row r="28" spans="1:163" s="14" customFormat="1" ht="10.5" customHeight="1">
      <c r="A28" s="14" t="s">
        <v>122</v>
      </c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N28" s="17"/>
      <c r="EO28" s="17"/>
      <c r="EP28" s="17"/>
      <c r="EQ28" s="17"/>
      <c r="ET28" s="17" t="s">
        <v>29</v>
      </c>
      <c r="EV28" s="376" t="s">
        <v>219</v>
      </c>
      <c r="EW28" s="303"/>
      <c r="EX28" s="303"/>
      <c r="EY28" s="303"/>
      <c r="EZ28" s="303"/>
      <c r="FA28" s="303"/>
      <c r="FB28" s="303"/>
      <c r="FC28" s="303"/>
      <c r="FD28" s="303"/>
      <c r="FE28" s="303"/>
      <c r="FF28" s="303"/>
      <c r="FG28" s="377"/>
    </row>
    <row r="29" spans="1:163" s="14" customFormat="1" ht="10.5" customHeight="1">
      <c r="A29" s="14" t="s">
        <v>121</v>
      </c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7"/>
      <c r="DN29" s="337"/>
      <c r="DO29" s="337"/>
      <c r="DP29" s="337"/>
      <c r="DQ29" s="337"/>
      <c r="DR29" s="337"/>
      <c r="DS29" s="337"/>
      <c r="DT29" s="337"/>
      <c r="DU29" s="337"/>
      <c r="DV29" s="337"/>
      <c r="DW29" s="337"/>
      <c r="DX29" s="337"/>
      <c r="DY29" s="337"/>
      <c r="DZ29" s="337"/>
      <c r="EA29" s="337"/>
      <c r="EB29" s="337"/>
      <c r="EC29" s="337"/>
      <c r="ED29" s="337"/>
      <c r="EE29" s="337"/>
      <c r="EF29" s="337"/>
      <c r="EG29" s="337"/>
      <c r="EH29" s="337"/>
      <c r="EJ29" s="23"/>
      <c r="EK29" s="23"/>
      <c r="EL29" s="23"/>
      <c r="EM29" s="23"/>
      <c r="EN29" s="24"/>
      <c r="EO29" s="24"/>
      <c r="EP29" s="24"/>
      <c r="EQ29" s="24"/>
      <c r="ES29" s="23"/>
      <c r="EV29" s="366" t="s">
        <v>207</v>
      </c>
      <c r="EW29" s="367"/>
      <c r="EX29" s="367"/>
      <c r="EY29" s="367"/>
      <c r="EZ29" s="367"/>
      <c r="FA29" s="367"/>
      <c r="FB29" s="367"/>
      <c r="FC29" s="367"/>
      <c r="FD29" s="367"/>
      <c r="FE29" s="367"/>
      <c r="FF29" s="367"/>
      <c r="FG29" s="368"/>
    </row>
    <row r="30" spans="1:163" s="14" customFormat="1" ht="10.5" customHeight="1">
      <c r="A30" s="14" t="s">
        <v>120</v>
      </c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J30" s="23"/>
      <c r="EK30" s="23"/>
      <c r="EL30" s="23"/>
      <c r="EM30" s="23"/>
      <c r="EN30" s="24"/>
      <c r="EO30" s="24"/>
      <c r="EP30" s="24"/>
      <c r="EQ30" s="24"/>
      <c r="ES30" s="23"/>
      <c r="ET30" s="17" t="s">
        <v>24</v>
      </c>
      <c r="EV30" s="369"/>
      <c r="EW30" s="319"/>
      <c r="EX30" s="319"/>
      <c r="EY30" s="319"/>
      <c r="EZ30" s="319"/>
      <c r="FA30" s="319"/>
      <c r="FB30" s="319"/>
      <c r="FC30" s="319"/>
      <c r="FD30" s="319"/>
      <c r="FE30" s="319"/>
      <c r="FF30" s="319"/>
      <c r="FG30" s="370"/>
    </row>
    <row r="31" spans="1:163" s="14" customFormat="1" ht="10.5" customHeight="1">
      <c r="A31" s="14" t="s">
        <v>114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3"/>
      <c r="EG31" s="23"/>
      <c r="EH31" s="23"/>
      <c r="EI31" s="23"/>
      <c r="EJ31" s="23"/>
      <c r="EK31" s="23"/>
      <c r="EL31" s="23"/>
      <c r="EM31" s="23"/>
      <c r="EN31" s="24"/>
      <c r="EO31" s="24"/>
      <c r="EP31" s="24"/>
      <c r="EQ31" s="24"/>
      <c r="ES31" s="23"/>
      <c r="ET31" s="17" t="s">
        <v>30</v>
      </c>
      <c r="EV31" s="376" t="s">
        <v>54</v>
      </c>
      <c r="EW31" s="303"/>
      <c r="EX31" s="303"/>
      <c r="EY31" s="303"/>
      <c r="EZ31" s="303"/>
      <c r="FA31" s="303"/>
      <c r="FB31" s="303"/>
      <c r="FC31" s="303"/>
      <c r="FD31" s="303"/>
      <c r="FE31" s="303"/>
      <c r="FF31" s="303"/>
      <c r="FG31" s="377"/>
    </row>
    <row r="32" spans="12:163" s="14" customFormat="1" ht="10.5" customHeight="1" thickBot="1"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3"/>
      <c r="EG32" s="23"/>
      <c r="EH32" s="23"/>
      <c r="EI32" s="23"/>
      <c r="EJ32" s="23"/>
      <c r="EK32" s="23"/>
      <c r="EL32" s="23"/>
      <c r="EM32" s="23"/>
      <c r="EN32" s="24"/>
      <c r="EO32" s="24"/>
      <c r="EP32" s="24"/>
      <c r="EQ32" s="24"/>
      <c r="ES32" s="23"/>
      <c r="ET32" s="17" t="s">
        <v>113</v>
      </c>
      <c r="EV32" s="392"/>
      <c r="EW32" s="393"/>
      <c r="EX32" s="393"/>
      <c r="EY32" s="393"/>
      <c r="EZ32" s="393"/>
      <c r="FA32" s="393"/>
      <c r="FB32" s="393"/>
      <c r="FC32" s="393"/>
      <c r="FD32" s="393"/>
      <c r="FE32" s="393"/>
      <c r="FF32" s="393"/>
      <c r="FG32" s="394"/>
    </row>
    <row r="33" spans="12:163" s="13" customFormat="1" ht="10.5" customHeight="1" thickBot="1">
      <c r="L33" s="326" t="s">
        <v>119</v>
      </c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9"/>
      <c r="EG33" s="29"/>
      <c r="EH33" s="29"/>
      <c r="EI33" s="29"/>
      <c r="EJ33" s="29"/>
      <c r="EK33" s="29"/>
      <c r="EL33" s="29"/>
      <c r="EM33" s="29"/>
      <c r="EN33" s="30"/>
      <c r="EO33" s="30"/>
      <c r="EP33" s="30"/>
      <c r="EQ33" s="30"/>
      <c r="ES33" s="29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</row>
    <row r="34" spans="46:163" s="14" customFormat="1" ht="12" thickBot="1">
      <c r="AT34" s="32"/>
      <c r="AU34" s="32"/>
      <c r="AV34" s="32"/>
      <c r="AW34" s="32"/>
      <c r="AX34" s="32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X34" s="27"/>
      <c r="BY34" s="27"/>
      <c r="BZ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E34" s="27"/>
      <c r="EH34" s="24" t="s">
        <v>11</v>
      </c>
      <c r="EJ34" s="424">
        <v>0</v>
      </c>
      <c r="EK34" s="425"/>
      <c r="EL34" s="425"/>
      <c r="EM34" s="425"/>
      <c r="EN34" s="425"/>
      <c r="EO34" s="425"/>
      <c r="EP34" s="425"/>
      <c r="EQ34" s="425"/>
      <c r="ER34" s="425"/>
      <c r="ES34" s="425"/>
      <c r="ET34" s="425"/>
      <c r="EU34" s="425"/>
      <c r="EV34" s="425"/>
      <c r="EW34" s="425"/>
      <c r="EX34" s="425"/>
      <c r="EY34" s="425"/>
      <c r="EZ34" s="425"/>
      <c r="FA34" s="425"/>
      <c r="FB34" s="425"/>
      <c r="FC34" s="425"/>
      <c r="FD34" s="425"/>
      <c r="FE34" s="425"/>
      <c r="FF34" s="425"/>
      <c r="FG34" s="426"/>
    </row>
    <row r="35" spans="1:163" s="14" customFormat="1" ht="4.5" customHeight="1">
      <c r="A35" s="25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3"/>
      <c r="EG35" s="23"/>
      <c r="EH35" s="23"/>
      <c r="EI35" s="23"/>
      <c r="EJ35" s="23"/>
      <c r="EK35" s="23"/>
      <c r="EL35" s="23"/>
      <c r="EM35" s="23"/>
      <c r="EN35" s="24"/>
      <c r="EO35" s="24"/>
      <c r="EP35" s="24"/>
      <c r="EQ35" s="24"/>
      <c r="ES35" s="2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</row>
    <row r="36" spans="1:163" s="14" customFormat="1" ht="10.5" customHeight="1">
      <c r="A36" s="375" t="s">
        <v>31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7" t="s">
        <v>112</v>
      </c>
      <c r="AB36" s="348"/>
      <c r="AC36" s="348"/>
      <c r="AD36" s="348"/>
      <c r="AE36" s="348"/>
      <c r="AF36" s="348"/>
      <c r="AG36" s="348"/>
      <c r="AH36" s="348"/>
      <c r="AI36" s="348"/>
      <c r="AJ36" s="348"/>
      <c r="AK36" s="390" t="s">
        <v>118</v>
      </c>
      <c r="AL36" s="391"/>
      <c r="AM36" s="391"/>
      <c r="AN36" s="391"/>
      <c r="AO36" s="391"/>
      <c r="AP36" s="391"/>
      <c r="AQ36" s="391"/>
      <c r="AR36" s="391"/>
      <c r="AS36" s="391"/>
      <c r="AT36" s="391"/>
      <c r="AU36" s="347" t="s">
        <v>32</v>
      </c>
      <c r="AV36" s="348"/>
      <c r="AW36" s="348"/>
      <c r="AX36" s="348"/>
      <c r="AY36" s="348"/>
      <c r="AZ36" s="348"/>
      <c r="BA36" s="348"/>
      <c r="BB36" s="348"/>
      <c r="BC36" s="348"/>
      <c r="BD36" s="348"/>
      <c r="BE36" s="328" t="s">
        <v>117</v>
      </c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329"/>
      <c r="BX36" s="329"/>
      <c r="BY36" s="329"/>
      <c r="BZ36" s="329"/>
      <c r="CA36" s="329"/>
      <c r="CB36" s="329"/>
      <c r="CC36" s="329"/>
      <c r="CD36" s="329"/>
      <c r="CE36" s="329"/>
      <c r="CF36" s="329"/>
      <c r="CG36" s="329"/>
      <c r="CH36" s="329"/>
      <c r="CI36" s="330"/>
      <c r="CJ36" s="338" t="s">
        <v>35</v>
      </c>
      <c r="CK36" s="339"/>
      <c r="CL36" s="339"/>
      <c r="CM36" s="339"/>
      <c r="CN36" s="339"/>
      <c r="CO36" s="339"/>
      <c r="CP36" s="339"/>
      <c r="CQ36" s="339"/>
      <c r="CR36" s="339"/>
      <c r="CS36" s="339"/>
      <c r="CT36" s="339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39"/>
      <c r="DG36" s="339"/>
      <c r="DH36" s="339"/>
      <c r="DI36" s="339"/>
      <c r="DJ36" s="339"/>
      <c r="DK36" s="340"/>
      <c r="DL36" s="349" t="s">
        <v>36</v>
      </c>
      <c r="DM36" s="350"/>
      <c r="DN36" s="350"/>
      <c r="DO36" s="350"/>
      <c r="DP36" s="350"/>
      <c r="DQ36" s="350"/>
      <c r="DR36" s="350"/>
      <c r="DS36" s="350"/>
      <c r="DT36" s="350"/>
      <c r="DU36" s="350"/>
      <c r="DV36" s="350"/>
      <c r="DW36" s="350"/>
      <c r="DX36" s="350"/>
      <c r="DY36" s="350"/>
      <c r="DZ36" s="350"/>
      <c r="EA36" s="350"/>
      <c r="EB36" s="350"/>
      <c r="EC36" s="350"/>
      <c r="ED36" s="350"/>
      <c r="EE36" s="350"/>
      <c r="EF36" s="350"/>
      <c r="EG36" s="350"/>
      <c r="EH36" s="350"/>
      <c r="EI36" s="350"/>
      <c r="EJ36" s="350"/>
      <c r="EK36" s="350"/>
      <c r="EL36" s="350"/>
      <c r="EM36" s="350"/>
      <c r="EN36" s="350"/>
      <c r="EO36" s="350"/>
      <c r="EP36" s="350"/>
      <c r="EQ36" s="350"/>
      <c r="ER36" s="350"/>
      <c r="ES36" s="350"/>
      <c r="ET36" s="350"/>
      <c r="EU36" s="350"/>
      <c r="EV36" s="350"/>
      <c r="EW36" s="350"/>
      <c r="EX36" s="350"/>
      <c r="EY36" s="350"/>
      <c r="EZ36" s="350"/>
      <c r="FA36" s="350"/>
      <c r="FB36" s="350"/>
      <c r="FC36" s="350"/>
      <c r="FD36" s="350"/>
      <c r="FE36" s="350"/>
      <c r="FF36" s="350"/>
      <c r="FG36" s="351"/>
    </row>
    <row r="37" spans="1:163" s="14" customFormat="1" ht="10.5" customHeight="1">
      <c r="A37" s="375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7"/>
      <c r="AB37" s="348"/>
      <c r="AC37" s="348"/>
      <c r="AD37" s="348"/>
      <c r="AE37" s="348"/>
      <c r="AF37" s="348"/>
      <c r="AG37" s="348"/>
      <c r="AH37" s="348"/>
      <c r="AI37" s="348"/>
      <c r="AJ37" s="348"/>
      <c r="AK37" s="390"/>
      <c r="AL37" s="391"/>
      <c r="AM37" s="391"/>
      <c r="AN37" s="391"/>
      <c r="AO37" s="391"/>
      <c r="AP37" s="391"/>
      <c r="AQ37" s="391"/>
      <c r="AR37" s="391"/>
      <c r="AS37" s="391"/>
      <c r="AT37" s="391"/>
      <c r="AU37" s="347"/>
      <c r="AV37" s="348"/>
      <c r="AW37" s="348"/>
      <c r="AX37" s="348"/>
      <c r="AY37" s="348"/>
      <c r="AZ37" s="348"/>
      <c r="BA37" s="348"/>
      <c r="BB37" s="348"/>
      <c r="BC37" s="348"/>
      <c r="BD37" s="348"/>
      <c r="BE37" s="386" t="s">
        <v>116</v>
      </c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387"/>
      <c r="BR37" s="387"/>
      <c r="BS37" s="387"/>
      <c r="BT37" s="387"/>
      <c r="BU37" s="387"/>
      <c r="BV37" s="387"/>
      <c r="BW37" s="387"/>
      <c r="BX37" s="387"/>
      <c r="BY37" s="387"/>
      <c r="BZ37" s="387"/>
      <c r="CA37" s="387"/>
      <c r="CB37" s="387"/>
      <c r="CC37" s="387"/>
      <c r="CD37" s="387"/>
      <c r="CE37" s="387"/>
      <c r="CF37" s="387"/>
      <c r="CG37" s="387"/>
      <c r="CH37" s="387"/>
      <c r="CI37" s="388"/>
      <c r="CJ37" s="341"/>
      <c r="CK37" s="342"/>
      <c r="CL37" s="342"/>
      <c r="CM37" s="342"/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/>
      <c r="DH37" s="342"/>
      <c r="DI37" s="342"/>
      <c r="DJ37" s="342"/>
      <c r="DK37" s="343"/>
      <c r="DL37" s="352"/>
      <c r="DM37" s="353"/>
      <c r="DN37" s="353"/>
      <c r="DO37" s="353"/>
      <c r="DP37" s="353"/>
      <c r="DQ37" s="353"/>
      <c r="DR37" s="353"/>
      <c r="DS37" s="353"/>
      <c r="DT37" s="353"/>
      <c r="DU37" s="353"/>
      <c r="DV37" s="353"/>
      <c r="DW37" s="353"/>
      <c r="DX37" s="353"/>
      <c r="DY37" s="353"/>
      <c r="DZ37" s="353"/>
      <c r="EA37" s="353"/>
      <c r="EB37" s="353"/>
      <c r="EC37" s="353"/>
      <c r="ED37" s="353"/>
      <c r="EE37" s="353"/>
      <c r="EF37" s="353"/>
      <c r="EG37" s="353"/>
      <c r="EH37" s="353"/>
      <c r="EI37" s="353"/>
      <c r="EJ37" s="353"/>
      <c r="EK37" s="353"/>
      <c r="EL37" s="353"/>
      <c r="EM37" s="353"/>
      <c r="EN37" s="353"/>
      <c r="EO37" s="353"/>
      <c r="EP37" s="353"/>
      <c r="EQ37" s="353"/>
      <c r="ER37" s="353"/>
      <c r="ES37" s="353"/>
      <c r="ET37" s="353"/>
      <c r="EU37" s="353"/>
      <c r="EV37" s="353"/>
      <c r="EW37" s="353"/>
      <c r="EX37" s="353"/>
      <c r="EY37" s="353"/>
      <c r="EZ37" s="353"/>
      <c r="FA37" s="353"/>
      <c r="FB37" s="353"/>
      <c r="FC37" s="353"/>
      <c r="FD37" s="353"/>
      <c r="FE37" s="353"/>
      <c r="FF37" s="353"/>
      <c r="FG37" s="354"/>
    </row>
    <row r="38" spans="1:163" s="36" customFormat="1" ht="10.5" customHeight="1">
      <c r="A38" s="375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91"/>
      <c r="AL38" s="391"/>
      <c r="AM38" s="391"/>
      <c r="AN38" s="391"/>
      <c r="AO38" s="391"/>
      <c r="AP38" s="391"/>
      <c r="AQ38" s="391"/>
      <c r="AR38" s="391"/>
      <c r="AS38" s="391"/>
      <c r="AT38" s="391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7" t="s">
        <v>115</v>
      </c>
      <c r="BX38" s="365" t="s">
        <v>193</v>
      </c>
      <c r="BY38" s="365"/>
      <c r="BZ38" s="365"/>
      <c r="CA38" s="14" t="s">
        <v>49</v>
      </c>
      <c r="CB38" s="14"/>
      <c r="CC38" s="14"/>
      <c r="CD38" s="14"/>
      <c r="CE38" s="14"/>
      <c r="CF38" s="14"/>
      <c r="CG38" s="14"/>
      <c r="CH38" s="14"/>
      <c r="CI38" s="35"/>
      <c r="CJ38" s="341"/>
      <c r="CK38" s="342"/>
      <c r="CL38" s="342"/>
      <c r="CM38" s="342"/>
      <c r="CN38" s="342"/>
      <c r="CO38" s="342"/>
      <c r="CP38" s="342"/>
      <c r="CQ38" s="342"/>
      <c r="CR38" s="342"/>
      <c r="CS38" s="342"/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/>
      <c r="DH38" s="342"/>
      <c r="DI38" s="342"/>
      <c r="DJ38" s="342"/>
      <c r="DK38" s="343"/>
      <c r="DL38" s="352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  <c r="EG38" s="353"/>
      <c r="EH38" s="353"/>
      <c r="EI38" s="353"/>
      <c r="EJ38" s="353"/>
      <c r="EK38" s="353"/>
      <c r="EL38" s="353"/>
      <c r="EM38" s="353"/>
      <c r="EN38" s="353"/>
      <c r="EO38" s="353"/>
      <c r="EP38" s="353"/>
      <c r="EQ38" s="353"/>
      <c r="ER38" s="353"/>
      <c r="ES38" s="353"/>
      <c r="ET38" s="353"/>
      <c r="EU38" s="353"/>
      <c r="EV38" s="353"/>
      <c r="EW38" s="353"/>
      <c r="EX38" s="353"/>
      <c r="EY38" s="353"/>
      <c r="EZ38" s="353"/>
      <c r="FA38" s="353"/>
      <c r="FB38" s="353"/>
      <c r="FC38" s="353"/>
      <c r="FD38" s="353"/>
      <c r="FE38" s="353"/>
      <c r="FF38" s="353"/>
      <c r="FG38" s="354"/>
    </row>
    <row r="39" spans="1:163" s="36" customFormat="1" ht="3" customHeight="1">
      <c r="A39" s="375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7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9"/>
      <c r="CJ39" s="344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5"/>
      <c r="DG39" s="345"/>
      <c r="DH39" s="345"/>
      <c r="DI39" s="345"/>
      <c r="DJ39" s="345"/>
      <c r="DK39" s="346"/>
      <c r="DL39" s="355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6"/>
      <c r="ER39" s="356"/>
      <c r="ES39" s="356"/>
      <c r="ET39" s="356"/>
      <c r="EU39" s="356"/>
      <c r="EV39" s="356"/>
      <c r="EW39" s="356"/>
      <c r="EX39" s="356"/>
      <c r="EY39" s="356"/>
      <c r="EZ39" s="356"/>
      <c r="FA39" s="356"/>
      <c r="FB39" s="356"/>
      <c r="FC39" s="356"/>
      <c r="FD39" s="356"/>
      <c r="FE39" s="356"/>
      <c r="FF39" s="356"/>
      <c r="FG39" s="357"/>
    </row>
    <row r="40" spans="1:163" s="36" customFormat="1" ht="14.25" customHeight="1">
      <c r="A40" s="375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32" t="s">
        <v>33</v>
      </c>
      <c r="BF40" s="333"/>
      <c r="BG40" s="333"/>
      <c r="BH40" s="333"/>
      <c r="BI40" s="333"/>
      <c r="BJ40" s="333"/>
      <c r="BK40" s="333"/>
      <c r="BL40" s="333"/>
      <c r="BM40" s="333"/>
      <c r="BN40" s="334"/>
      <c r="BO40" s="389" t="s">
        <v>34</v>
      </c>
      <c r="BP40" s="389"/>
      <c r="BQ40" s="389"/>
      <c r="BR40" s="389"/>
      <c r="BS40" s="389"/>
      <c r="BT40" s="389"/>
      <c r="BU40" s="389"/>
      <c r="BV40" s="389"/>
      <c r="BW40" s="389"/>
      <c r="BX40" s="389"/>
      <c r="BY40" s="389"/>
      <c r="BZ40" s="389"/>
      <c r="CA40" s="389"/>
      <c r="CB40" s="389"/>
      <c r="CC40" s="389"/>
      <c r="CD40" s="389"/>
      <c r="CE40" s="389"/>
      <c r="CF40" s="389"/>
      <c r="CG40" s="389"/>
      <c r="CH40" s="389"/>
      <c r="CI40" s="389"/>
      <c r="CJ40" s="332" t="s">
        <v>33</v>
      </c>
      <c r="CK40" s="333"/>
      <c r="CL40" s="333"/>
      <c r="CM40" s="333"/>
      <c r="CN40" s="333"/>
      <c r="CO40" s="333"/>
      <c r="CP40" s="333"/>
      <c r="CQ40" s="333"/>
      <c r="CR40" s="333"/>
      <c r="CS40" s="333"/>
      <c r="CT40" s="333"/>
      <c r="CU40" s="333"/>
      <c r="CV40" s="333"/>
      <c r="CW40" s="334"/>
      <c r="CX40" s="332" t="s">
        <v>34</v>
      </c>
      <c r="CY40" s="333"/>
      <c r="CZ40" s="333"/>
      <c r="DA40" s="333"/>
      <c r="DB40" s="333"/>
      <c r="DC40" s="333"/>
      <c r="DD40" s="333"/>
      <c r="DE40" s="333"/>
      <c r="DF40" s="333"/>
      <c r="DG40" s="333"/>
      <c r="DH40" s="333"/>
      <c r="DI40" s="333"/>
      <c r="DJ40" s="333"/>
      <c r="DK40" s="334"/>
      <c r="DL40" s="389" t="s">
        <v>111</v>
      </c>
      <c r="DM40" s="389"/>
      <c r="DN40" s="389"/>
      <c r="DO40" s="389"/>
      <c r="DP40" s="389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89"/>
      <c r="EB40" s="389"/>
      <c r="EC40" s="389"/>
      <c r="ED40" s="389"/>
      <c r="EE40" s="389"/>
      <c r="EF40" s="389"/>
      <c r="EG40" s="389"/>
      <c r="EH40" s="389"/>
      <c r="EI40" s="389"/>
      <c r="EJ40" s="389" t="s">
        <v>110</v>
      </c>
      <c r="EK40" s="389"/>
      <c r="EL40" s="389"/>
      <c r="EM40" s="389"/>
      <c r="EN40" s="389"/>
      <c r="EO40" s="389"/>
      <c r="EP40" s="389"/>
      <c r="EQ40" s="389"/>
      <c r="ER40" s="389"/>
      <c r="ES40" s="389"/>
      <c r="ET40" s="389"/>
      <c r="EU40" s="389"/>
      <c r="EV40" s="389"/>
      <c r="EW40" s="389"/>
      <c r="EX40" s="389"/>
      <c r="EY40" s="389"/>
      <c r="EZ40" s="389"/>
      <c r="FA40" s="389"/>
      <c r="FB40" s="389"/>
      <c r="FC40" s="389"/>
      <c r="FD40" s="389"/>
      <c r="FE40" s="389"/>
      <c r="FF40" s="389"/>
      <c r="FG40" s="389"/>
    </row>
    <row r="41" spans="1:163" s="14" customFormat="1" ht="10.5" customHeight="1">
      <c r="A41" s="423">
        <v>1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>
        <v>2</v>
      </c>
      <c r="AB41" s="335"/>
      <c r="AC41" s="335"/>
      <c r="AD41" s="335"/>
      <c r="AE41" s="335"/>
      <c r="AF41" s="335"/>
      <c r="AG41" s="335"/>
      <c r="AH41" s="335"/>
      <c r="AI41" s="335"/>
      <c r="AJ41" s="335"/>
      <c r="AK41" s="335">
        <v>3</v>
      </c>
      <c r="AL41" s="335"/>
      <c r="AM41" s="335"/>
      <c r="AN41" s="335"/>
      <c r="AO41" s="335"/>
      <c r="AP41" s="335"/>
      <c r="AQ41" s="335"/>
      <c r="AR41" s="335"/>
      <c r="AS41" s="335"/>
      <c r="AT41" s="335"/>
      <c r="AU41" s="335">
        <v>4</v>
      </c>
      <c r="AV41" s="335"/>
      <c r="AW41" s="335"/>
      <c r="AX41" s="335"/>
      <c r="AY41" s="335"/>
      <c r="AZ41" s="335"/>
      <c r="BA41" s="335"/>
      <c r="BB41" s="335"/>
      <c r="BC41" s="335"/>
      <c r="BD41" s="335"/>
      <c r="BE41" s="332">
        <v>5</v>
      </c>
      <c r="BF41" s="333"/>
      <c r="BG41" s="333"/>
      <c r="BH41" s="333"/>
      <c r="BI41" s="333"/>
      <c r="BJ41" s="333"/>
      <c r="BK41" s="333"/>
      <c r="BL41" s="333"/>
      <c r="BM41" s="333"/>
      <c r="BN41" s="334"/>
      <c r="BO41" s="335">
        <v>6</v>
      </c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>
        <v>7</v>
      </c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>
        <v>8</v>
      </c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>
        <v>9</v>
      </c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35"/>
      <c r="EH41" s="335"/>
      <c r="EI41" s="335"/>
      <c r="EJ41" s="335">
        <v>10</v>
      </c>
      <c r="EK41" s="335"/>
      <c r="EL41" s="335"/>
      <c r="EM41" s="335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5"/>
    </row>
    <row r="42" spans="1:163" s="14" customFormat="1" ht="187.5" customHeight="1">
      <c r="A42" s="398" t="s">
        <v>197</v>
      </c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64" t="s">
        <v>189</v>
      </c>
      <c r="AB42" s="364"/>
      <c r="AC42" s="364"/>
      <c r="AD42" s="364"/>
      <c r="AE42" s="364"/>
      <c r="AF42" s="364"/>
      <c r="AG42" s="364"/>
      <c r="AH42" s="364"/>
      <c r="AI42" s="364"/>
      <c r="AJ42" s="364"/>
      <c r="AK42" s="364" t="s">
        <v>216</v>
      </c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02"/>
      <c r="BF42" s="303"/>
      <c r="BG42" s="303"/>
      <c r="BH42" s="303"/>
      <c r="BI42" s="303"/>
      <c r="BJ42" s="303"/>
      <c r="BK42" s="303"/>
      <c r="BL42" s="303"/>
      <c r="BM42" s="303"/>
      <c r="BN42" s="304"/>
      <c r="BO42" s="402">
        <v>0</v>
      </c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364" t="s">
        <v>194</v>
      </c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402">
        <v>0</v>
      </c>
      <c r="CY42" s="402"/>
      <c r="CZ42" s="402"/>
      <c r="DA42" s="402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1">
        <v>318700</v>
      </c>
      <c r="DM42" s="401"/>
      <c r="DN42" s="401"/>
      <c r="DO42" s="401"/>
      <c r="DP42" s="401"/>
      <c r="DQ42" s="401"/>
      <c r="DR42" s="401"/>
      <c r="DS42" s="401"/>
      <c r="DT42" s="401"/>
      <c r="DU42" s="401"/>
      <c r="DV42" s="401"/>
      <c r="DW42" s="401"/>
      <c r="DX42" s="401"/>
      <c r="DY42" s="401"/>
      <c r="DZ42" s="401"/>
      <c r="EA42" s="401"/>
      <c r="EB42" s="401"/>
      <c r="EC42" s="401"/>
      <c r="ED42" s="401"/>
      <c r="EE42" s="401"/>
      <c r="EF42" s="401"/>
      <c r="EG42" s="401"/>
      <c r="EH42" s="401"/>
      <c r="EI42" s="401"/>
      <c r="EJ42" s="397"/>
      <c r="EK42" s="397"/>
      <c r="EL42" s="397"/>
      <c r="EM42" s="397"/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</row>
    <row r="43" spans="1:163" s="14" customFormat="1" ht="153" customHeight="1">
      <c r="A43" s="398" t="s">
        <v>198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64" t="s">
        <v>189</v>
      </c>
      <c r="AB43" s="364"/>
      <c r="AC43" s="364"/>
      <c r="AD43" s="364"/>
      <c r="AE43" s="364"/>
      <c r="AF43" s="364"/>
      <c r="AG43" s="364"/>
      <c r="AH43" s="364"/>
      <c r="AI43" s="364"/>
      <c r="AJ43" s="364"/>
      <c r="AK43" s="302" t="s">
        <v>238</v>
      </c>
      <c r="AL43" s="303"/>
      <c r="AM43" s="303"/>
      <c r="AN43" s="303"/>
      <c r="AO43" s="303"/>
      <c r="AP43" s="303"/>
      <c r="AQ43" s="303"/>
      <c r="AR43" s="303"/>
      <c r="AS43" s="303"/>
      <c r="AT43" s="30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4"/>
      <c r="BE43" s="302"/>
      <c r="BF43" s="303"/>
      <c r="BG43" s="303"/>
      <c r="BH43" s="303"/>
      <c r="BI43" s="303"/>
      <c r="BJ43" s="303"/>
      <c r="BK43" s="303"/>
      <c r="BL43" s="303"/>
      <c r="BM43" s="303"/>
      <c r="BN43" s="304"/>
      <c r="BO43" s="402">
        <v>0</v>
      </c>
      <c r="BP43" s="402"/>
      <c r="BQ43" s="402"/>
      <c r="BR43" s="402"/>
      <c r="BS43" s="402"/>
      <c r="BT43" s="402"/>
      <c r="BU43" s="402"/>
      <c r="BV43" s="402"/>
      <c r="BW43" s="402"/>
      <c r="BX43" s="402"/>
      <c r="BY43" s="402"/>
      <c r="BZ43" s="402"/>
      <c r="CA43" s="402"/>
      <c r="CB43" s="402"/>
      <c r="CC43" s="402"/>
      <c r="CD43" s="402"/>
      <c r="CE43" s="402"/>
      <c r="CF43" s="402"/>
      <c r="CG43" s="402"/>
      <c r="CH43" s="402"/>
      <c r="CI43" s="402"/>
      <c r="CJ43" s="364" t="s">
        <v>194</v>
      </c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402">
        <v>0</v>
      </c>
      <c r="CY43" s="402"/>
      <c r="CZ43" s="402"/>
      <c r="DA43" s="402"/>
      <c r="DB43" s="402"/>
      <c r="DC43" s="402"/>
      <c r="DD43" s="402"/>
      <c r="DE43" s="402"/>
      <c r="DF43" s="402"/>
      <c r="DG43" s="402"/>
      <c r="DH43" s="402"/>
      <c r="DI43" s="402"/>
      <c r="DJ43" s="402"/>
      <c r="DK43" s="402"/>
      <c r="DL43" s="401">
        <v>300000</v>
      </c>
      <c r="DM43" s="401"/>
      <c r="DN43" s="401"/>
      <c r="DO43" s="401"/>
      <c r="DP43" s="401"/>
      <c r="DQ43" s="401"/>
      <c r="DR43" s="401"/>
      <c r="DS43" s="401"/>
      <c r="DT43" s="401"/>
      <c r="DU43" s="401"/>
      <c r="DV43" s="401"/>
      <c r="DW43" s="401"/>
      <c r="DX43" s="401"/>
      <c r="DY43" s="401"/>
      <c r="DZ43" s="401"/>
      <c r="EA43" s="401"/>
      <c r="EB43" s="401"/>
      <c r="EC43" s="401"/>
      <c r="ED43" s="401"/>
      <c r="EE43" s="401"/>
      <c r="EF43" s="401"/>
      <c r="EG43" s="401"/>
      <c r="EH43" s="401"/>
      <c r="EI43" s="401"/>
      <c r="EJ43" s="397"/>
      <c r="EK43" s="397"/>
      <c r="EL43" s="397"/>
      <c r="EM43" s="397"/>
      <c r="EN43" s="397"/>
      <c r="EO43" s="397"/>
      <c r="EP43" s="397"/>
      <c r="EQ43" s="397"/>
      <c r="ER43" s="397"/>
      <c r="ES43" s="397"/>
      <c r="ET43" s="397"/>
      <c r="EU43" s="397"/>
      <c r="EV43" s="397"/>
      <c r="EW43" s="397"/>
      <c r="EX43" s="397"/>
      <c r="EY43" s="397"/>
      <c r="EZ43" s="397"/>
      <c r="FA43" s="397"/>
      <c r="FB43" s="397"/>
      <c r="FC43" s="397"/>
      <c r="FD43" s="397"/>
      <c r="FE43" s="397"/>
      <c r="FF43" s="397"/>
      <c r="FG43" s="397"/>
    </row>
    <row r="44" spans="1:163" s="14" customFormat="1" ht="29.25" customHeight="1">
      <c r="A44" s="308" t="s">
        <v>217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10"/>
      <c r="AA44" s="302" t="s">
        <v>189</v>
      </c>
      <c r="AB44" s="303"/>
      <c r="AC44" s="303"/>
      <c r="AD44" s="303"/>
      <c r="AE44" s="303"/>
      <c r="AF44" s="303"/>
      <c r="AG44" s="303"/>
      <c r="AH44" s="303"/>
      <c r="AI44" s="303"/>
      <c r="AJ44" s="149"/>
      <c r="AK44" s="302" t="s">
        <v>236</v>
      </c>
      <c r="AL44" s="303"/>
      <c r="AM44" s="303"/>
      <c r="AN44" s="303"/>
      <c r="AO44" s="303"/>
      <c r="AP44" s="303"/>
      <c r="AQ44" s="303"/>
      <c r="AR44" s="303"/>
      <c r="AS44" s="303"/>
      <c r="AT44" s="304"/>
      <c r="AU44" s="302"/>
      <c r="AV44" s="303"/>
      <c r="AW44" s="303"/>
      <c r="AX44" s="303"/>
      <c r="AY44" s="303"/>
      <c r="AZ44" s="303"/>
      <c r="BA44" s="303"/>
      <c r="BB44" s="303"/>
      <c r="BC44" s="303"/>
      <c r="BD44" s="304"/>
      <c r="BE44" s="318"/>
      <c r="BF44" s="319"/>
      <c r="BG44" s="319"/>
      <c r="BH44" s="319"/>
      <c r="BI44" s="319"/>
      <c r="BJ44" s="319"/>
      <c r="BK44" s="319"/>
      <c r="BL44" s="319"/>
      <c r="BM44" s="319"/>
      <c r="BN44" s="320"/>
      <c r="BO44" s="321">
        <v>0</v>
      </c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3"/>
      <c r="CJ44" s="318" t="s">
        <v>194</v>
      </c>
      <c r="CK44" s="319"/>
      <c r="CL44" s="319"/>
      <c r="CM44" s="319"/>
      <c r="CN44" s="319"/>
      <c r="CO44" s="319"/>
      <c r="CP44" s="319"/>
      <c r="CQ44" s="319"/>
      <c r="CR44" s="319"/>
      <c r="CS44" s="319"/>
      <c r="CT44" s="319"/>
      <c r="CU44" s="319"/>
      <c r="CV44" s="319"/>
      <c r="CW44" s="320"/>
      <c r="CX44" s="321">
        <v>0</v>
      </c>
      <c r="CY44" s="322"/>
      <c r="CZ44" s="322"/>
      <c r="DA44" s="322"/>
      <c r="DB44" s="322"/>
      <c r="DC44" s="322"/>
      <c r="DD44" s="322"/>
      <c r="DE44" s="322"/>
      <c r="DF44" s="322"/>
      <c r="DG44" s="322"/>
      <c r="DH44" s="322"/>
      <c r="DI44" s="322"/>
      <c r="DJ44" s="322"/>
      <c r="DK44" s="323"/>
      <c r="DL44" s="315">
        <v>25000</v>
      </c>
      <c r="DM44" s="316"/>
      <c r="DN44" s="316"/>
      <c r="DO44" s="316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6"/>
      <c r="ED44" s="316"/>
      <c r="EE44" s="316"/>
      <c r="EF44" s="316"/>
      <c r="EG44" s="316"/>
      <c r="EH44" s="316"/>
      <c r="EI44" s="317"/>
      <c r="EJ44" s="315"/>
      <c r="EK44" s="316"/>
      <c r="EL44" s="316"/>
      <c r="EM44" s="316"/>
      <c r="EN44" s="316"/>
      <c r="EO44" s="316"/>
      <c r="EP44" s="316"/>
      <c r="EQ44" s="316"/>
      <c r="ER44" s="316"/>
      <c r="ES44" s="316"/>
      <c r="ET44" s="316"/>
      <c r="EU44" s="316"/>
      <c r="EV44" s="316"/>
      <c r="EW44" s="316"/>
      <c r="EX44" s="316"/>
      <c r="EY44" s="316"/>
      <c r="EZ44" s="316"/>
      <c r="FA44" s="316"/>
      <c r="FB44" s="316"/>
      <c r="FC44" s="316"/>
      <c r="FD44" s="316"/>
      <c r="FE44" s="316"/>
      <c r="FF44" s="316"/>
      <c r="FG44" s="317"/>
    </row>
    <row r="45" spans="1:163" s="14" customFormat="1" ht="37.5" customHeight="1">
      <c r="A45" s="308" t="s">
        <v>218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10"/>
      <c r="AA45" s="302" t="s">
        <v>189</v>
      </c>
      <c r="AB45" s="303"/>
      <c r="AC45" s="303"/>
      <c r="AD45" s="303"/>
      <c r="AE45" s="303"/>
      <c r="AF45" s="303"/>
      <c r="AG45" s="303"/>
      <c r="AH45" s="303"/>
      <c r="AI45" s="148"/>
      <c r="AJ45" s="149"/>
      <c r="AK45" s="302" t="s">
        <v>237</v>
      </c>
      <c r="AL45" s="303"/>
      <c r="AM45" s="303"/>
      <c r="AN45" s="303"/>
      <c r="AO45" s="303"/>
      <c r="AP45" s="303"/>
      <c r="AQ45" s="303"/>
      <c r="AR45" s="303"/>
      <c r="AS45" s="303"/>
      <c r="AT45" s="304"/>
      <c r="AU45" s="302"/>
      <c r="AV45" s="303"/>
      <c r="AW45" s="303"/>
      <c r="AX45" s="303"/>
      <c r="AY45" s="303"/>
      <c r="AZ45" s="303"/>
      <c r="BA45" s="303"/>
      <c r="BB45" s="303"/>
      <c r="BC45" s="303"/>
      <c r="BD45" s="304"/>
      <c r="BE45" s="302"/>
      <c r="BF45" s="303"/>
      <c r="BG45" s="303"/>
      <c r="BH45" s="303"/>
      <c r="BI45" s="303"/>
      <c r="BJ45" s="303"/>
      <c r="BK45" s="303"/>
      <c r="BL45" s="303"/>
      <c r="BM45" s="303"/>
      <c r="BN45" s="304"/>
      <c r="BO45" s="321">
        <v>0</v>
      </c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3"/>
      <c r="CJ45" s="318" t="s">
        <v>194</v>
      </c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20"/>
      <c r="CX45" s="321">
        <v>0</v>
      </c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3"/>
      <c r="DL45" s="315">
        <v>86000</v>
      </c>
      <c r="DM45" s="316"/>
      <c r="DN45" s="316"/>
      <c r="DO45" s="316"/>
      <c r="DP45" s="316"/>
      <c r="DQ45" s="316"/>
      <c r="DR45" s="316"/>
      <c r="DS45" s="316"/>
      <c r="DT45" s="316"/>
      <c r="DU45" s="316"/>
      <c r="DV45" s="316"/>
      <c r="DW45" s="316"/>
      <c r="DX45" s="316"/>
      <c r="DY45" s="316"/>
      <c r="DZ45" s="316"/>
      <c r="EA45" s="316"/>
      <c r="EB45" s="316"/>
      <c r="EC45" s="316"/>
      <c r="ED45" s="316"/>
      <c r="EE45" s="316"/>
      <c r="EF45" s="316"/>
      <c r="EG45" s="316"/>
      <c r="EH45" s="316"/>
      <c r="EI45" s="317"/>
      <c r="EJ45" s="315"/>
      <c r="EK45" s="316"/>
      <c r="EL45" s="316"/>
      <c r="EM45" s="316"/>
      <c r="EN45" s="316"/>
      <c r="EO45" s="316"/>
      <c r="EP45" s="316"/>
      <c r="EQ45" s="316"/>
      <c r="ER45" s="316"/>
      <c r="ES45" s="316"/>
      <c r="ET45" s="316"/>
      <c r="EU45" s="316"/>
      <c r="EV45" s="316"/>
      <c r="EW45" s="316"/>
      <c r="EX45" s="316"/>
      <c r="EY45" s="316"/>
      <c r="EZ45" s="316"/>
      <c r="FA45" s="316"/>
      <c r="FB45" s="316"/>
      <c r="FC45" s="316"/>
      <c r="FD45" s="316"/>
      <c r="FE45" s="316"/>
      <c r="FF45" s="316"/>
      <c r="FG45" s="317"/>
    </row>
    <row r="46" spans="1:163" s="14" customFormat="1" ht="37.5" customHeight="1" hidden="1">
      <c r="A46" s="312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4"/>
      <c r="AA46" s="302" t="s">
        <v>189</v>
      </c>
      <c r="AB46" s="303"/>
      <c r="AC46" s="303"/>
      <c r="AD46" s="303"/>
      <c r="AE46" s="303"/>
      <c r="AF46" s="303"/>
      <c r="AG46" s="303"/>
      <c r="AH46" s="303"/>
      <c r="AI46" s="303"/>
      <c r="AJ46" s="149"/>
      <c r="AK46" s="302"/>
      <c r="AL46" s="303"/>
      <c r="AM46" s="303"/>
      <c r="AN46" s="303"/>
      <c r="AO46" s="303"/>
      <c r="AP46" s="303"/>
      <c r="AQ46" s="303"/>
      <c r="AR46" s="303"/>
      <c r="AS46" s="303"/>
      <c r="AT46" s="304"/>
      <c r="AU46" s="302"/>
      <c r="AV46" s="303"/>
      <c r="AW46" s="303"/>
      <c r="AX46" s="303"/>
      <c r="AY46" s="303"/>
      <c r="AZ46" s="303"/>
      <c r="BA46" s="303"/>
      <c r="BB46" s="303"/>
      <c r="BC46" s="303"/>
      <c r="BD46" s="304"/>
      <c r="BE46" s="302"/>
      <c r="BF46" s="303"/>
      <c r="BG46" s="303"/>
      <c r="BH46" s="303"/>
      <c r="BI46" s="303"/>
      <c r="BJ46" s="303"/>
      <c r="BK46" s="303"/>
      <c r="BL46" s="303"/>
      <c r="BM46" s="303"/>
      <c r="BN46" s="304"/>
      <c r="BO46" s="299">
        <v>0</v>
      </c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1"/>
      <c r="CJ46" s="302" t="s">
        <v>194</v>
      </c>
      <c r="CK46" s="303"/>
      <c r="CL46" s="303"/>
      <c r="CM46" s="303"/>
      <c r="CN46" s="303"/>
      <c r="CO46" s="303"/>
      <c r="CP46" s="303"/>
      <c r="CQ46" s="303"/>
      <c r="CR46" s="303"/>
      <c r="CS46" s="303"/>
      <c r="CT46" s="303"/>
      <c r="CU46" s="303"/>
      <c r="CV46" s="303"/>
      <c r="CW46" s="304"/>
      <c r="CX46" s="299">
        <v>0</v>
      </c>
      <c r="CY46" s="300"/>
      <c r="CZ46" s="300"/>
      <c r="DA46" s="300"/>
      <c r="DB46" s="300"/>
      <c r="DC46" s="300"/>
      <c r="DD46" s="300"/>
      <c r="DE46" s="300"/>
      <c r="DF46" s="300"/>
      <c r="DG46" s="300"/>
      <c r="DH46" s="300"/>
      <c r="DI46" s="300"/>
      <c r="DJ46" s="300"/>
      <c r="DK46" s="301"/>
      <c r="DL46" s="305"/>
      <c r="DM46" s="306"/>
      <c r="DN46" s="306"/>
      <c r="DO46" s="306"/>
      <c r="DP46" s="306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7"/>
      <c r="EJ46" s="305"/>
      <c r="EK46" s="306"/>
      <c r="EL46" s="306"/>
      <c r="EM46" s="306"/>
      <c r="EN46" s="306"/>
      <c r="EO46" s="306"/>
      <c r="EP46" s="306"/>
      <c r="EQ46" s="306"/>
      <c r="ER46" s="306"/>
      <c r="ES46" s="306"/>
      <c r="ET46" s="306"/>
      <c r="EU46" s="306"/>
      <c r="EV46" s="306"/>
      <c r="EW46" s="306"/>
      <c r="EX46" s="306"/>
      <c r="EY46" s="306"/>
      <c r="EZ46" s="306"/>
      <c r="FA46" s="306"/>
      <c r="FB46" s="306"/>
      <c r="FC46" s="306"/>
      <c r="FD46" s="306"/>
      <c r="FE46" s="306"/>
      <c r="FF46" s="306"/>
      <c r="FG46" s="307"/>
    </row>
    <row r="47" spans="1:163" s="14" customFormat="1" ht="82.5" customHeight="1">
      <c r="A47" s="308" t="s">
        <v>240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10"/>
      <c r="AA47" s="302" t="s">
        <v>189</v>
      </c>
      <c r="AB47" s="303"/>
      <c r="AC47" s="303"/>
      <c r="AD47" s="303"/>
      <c r="AE47" s="303"/>
      <c r="AF47" s="303"/>
      <c r="AG47" s="303"/>
      <c r="AH47" s="303"/>
      <c r="AI47" s="148"/>
      <c r="AJ47" s="149"/>
      <c r="AK47" s="302" t="s">
        <v>239</v>
      </c>
      <c r="AL47" s="303"/>
      <c r="AM47" s="303"/>
      <c r="AN47" s="303"/>
      <c r="AO47" s="303"/>
      <c r="AP47" s="303"/>
      <c r="AQ47" s="303"/>
      <c r="AR47" s="303"/>
      <c r="AS47" s="303"/>
      <c r="AT47" s="30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4"/>
      <c r="BE47" s="302"/>
      <c r="BF47" s="303"/>
      <c r="BG47" s="303"/>
      <c r="BH47" s="303"/>
      <c r="BI47" s="303"/>
      <c r="BJ47" s="303"/>
      <c r="BK47" s="303"/>
      <c r="BL47" s="303"/>
      <c r="BM47" s="303"/>
      <c r="BN47" s="304"/>
      <c r="BO47" s="299">
        <v>0</v>
      </c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1"/>
      <c r="CJ47" s="302" t="s">
        <v>194</v>
      </c>
      <c r="CK47" s="303"/>
      <c r="CL47" s="303"/>
      <c r="CM47" s="303"/>
      <c r="CN47" s="303"/>
      <c r="CO47" s="303"/>
      <c r="CP47" s="303"/>
      <c r="CQ47" s="303"/>
      <c r="CR47" s="303"/>
      <c r="CS47" s="303"/>
      <c r="CT47" s="303"/>
      <c r="CU47" s="303"/>
      <c r="CV47" s="303"/>
      <c r="CW47" s="304"/>
      <c r="CX47" s="299">
        <v>0</v>
      </c>
      <c r="CY47" s="300"/>
      <c r="CZ47" s="300"/>
      <c r="DA47" s="300"/>
      <c r="DB47" s="300"/>
      <c r="DC47" s="300"/>
      <c r="DD47" s="300"/>
      <c r="DE47" s="300"/>
      <c r="DF47" s="300"/>
      <c r="DG47" s="300"/>
      <c r="DH47" s="300"/>
      <c r="DI47" s="300"/>
      <c r="DJ47" s="300"/>
      <c r="DK47" s="301"/>
      <c r="DL47" s="305">
        <v>336200</v>
      </c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7"/>
      <c r="EJ47" s="305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6"/>
      <c r="FF47" s="306"/>
      <c r="FG47" s="307"/>
    </row>
    <row r="48" spans="1:163" s="14" customFormat="1" ht="51" customHeight="1">
      <c r="A48" s="308" t="s">
        <v>241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10"/>
      <c r="AA48" s="302" t="s">
        <v>189</v>
      </c>
      <c r="AB48" s="303"/>
      <c r="AC48" s="303"/>
      <c r="AD48" s="303"/>
      <c r="AE48" s="303"/>
      <c r="AF48" s="303"/>
      <c r="AG48" s="303"/>
      <c r="AH48" s="303"/>
      <c r="AI48" s="148"/>
      <c r="AJ48" s="149"/>
      <c r="AK48" s="302" t="s">
        <v>242</v>
      </c>
      <c r="AL48" s="303"/>
      <c r="AM48" s="303"/>
      <c r="AN48" s="303"/>
      <c r="AO48" s="303"/>
      <c r="AP48" s="303"/>
      <c r="AQ48" s="303"/>
      <c r="AR48" s="303"/>
      <c r="AS48" s="303"/>
      <c r="AT48" s="304"/>
      <c r="AU48" s="302"/>
      <c r="AV48" s="303"/>
      <c r="AW48" s="303"/>
      <c r="AX48" s="303"/>
      <c r="AY48" s="303"/>
      <c r="AZ48" s="303"/>
      <c r="BA48" s="303"/>
      <c r="BB48" s="303"/>
      <c r="BC48" s="303"/>
      <c r="BD48" s="304"/>
      <c r="BE48" s="302"/>
      <c r="BF48" s="303"/>
      <c r="BG48" s="303"/>
      <c r="BH48" s="303"/>
      <c r="BI48" s="303"/>
      <c r="BJ48" s="303"/>
      <c r="BK48" s="303"/>
      <c r="BL48" s="303"/>
      <c r="BM48" s="303"/>
      <c r="BN48" s="304"/>
      <c r="BO48" s="299">
        <v>0</v>
      </c>
      <c r="BP48" s="300"/>
      <c r="BQ48" s="300"/>
      <c r="BR48" s="300"/>
      <c r="BS48" s="300"/>
      <c r="BT48" s="300"/>
      <c r="BU48" s="300"/>
      <c r="BV48" s="300"/>
      <c r="BW48" s="300"/>
      <c r="BX48" s="300"/>
      <c r="BY48" s="300"/>
      <c r="BZ48" s="300"/>
      <c r="CA48" s="300"/>
      <c r="CB48" s="300"/>
      <c r="CC48" s="300"/>
      <c r="CD48" s="300"/>
      <c r="CE48" s="300"/>
      <c r="CF48" s="300"/>
      <c r="CG48" s="300"/>
      <c r="CH48" s="300"/>
      <c r="CI48" s="301"/>
      <c r="CJ48" s="302" t="s">
        <v>194</v>
      </c>
      <c r="CK48" s="303"/>
      <c r="CL48" s="303"/>
      <c r="CM48" s="303"/>
      <c r="CN48" s="303"/>
      <c r="CO48" s="303"/>
      <c r="CP48" s="303"/>
      <c r="CQ48" s="303"/>
      <c r="CR48" s="303"/>
      <c r="CS48" s="303"/>
      <c r="CT48" s="303"/>
      <c r="CU48" s="303"/>
      <c r="CV48" s="303"/>
      <c r="CW48" s="304"/>
      <c r="CX48" s="299">
        <v>0</v>
      </c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300"/>
      <c r="DK48" s="301"/>
      <c r="DL48" s="305">
        <v>58200</v>
      </c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7"/>
      <c r="EJ48" s="305"/>
      <c r="EK48" s="306"/>
      <c r="EL48" s="306"/>
      <c r="EM48" s="306"/>
      <c r="EN48" s="306"/>
      <c r="EO48" s="306"/>
      <c r="EP48" s="306"/>
      <c r="EQ48" s="306"/>
      <c r="ER48" s="306"/>
      <c r="ES48" s="306"/>
      <c r="ET48" s="306"/>
      <c r="EU48" s="306"/>
      <c r="EV48" s="306"/>
      <c r="EW48" s="306"/>
      <c r="EX48" s="306"/>
      <c r="EY48" s="306"/>
      <c r="EZ48" s="306"/>
      <c r="FA48" s="306"/>
      <c r="FB48" s="306"/>
      <c r="FC48" s="306"/>
      <c r="FD48" s="306"/>
      <c r="FE48" s="306"/>
      <c r="FF48" s="306"/>
      <c r="FG48" s="307"/>
    </row>
    <row r="49" spans="1:163" s="14" customFormat="1" ht="29.25" customHeight="1">
      <c r="A49" s="308" t="s">
        <v>283</v>
      </c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10"/>
      <c r="AA49" s="302" t="s">
        <v>189</v>
      </c>
      <c r="AB49" s="303"/>
      <c r="AC49" s="303"/>
      <c r="AD49" s="303"/>
      <c r="AE49" s="303"/>
      <c r="AF49" s="303"/>
      <c r="AG49" s="303"/>
      <c r="AH49" s="303"/>
      <c r="AI49" s="148"/>
      <c r="AJ49" s="149"/>
      <c r="AK49" s="302" t="s">
        <v>284</v>
      </c>
      <c r="AL49" s="303"/>
      <c r="AM49" s="303"/>
      <c r="AN49" s="303"/>
      <c r="AO49" s="303"/>
      <c r="AP49" s="303"/>
      <c r="AQ49" s="303"/>
      <c r="AR49" s="303"/>
      <c r="AS49" s="303"/>
      <c r="AT49" s="30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4"/>
      <c r="BE49" s="302"/>
      <c r="BF49" s="303"/>
      <c r="BG49" s="303"/>
      <c r="BH49" s="303"/>
      <c r="BI49" s="303"/>
      <c r="BJ49" s="303"/>
      <c r="BK49" s="303"/>
      <c r="BL49" s="303"/>
      <c r="BM49" s="303"/>
      <c r="BN49" s="304"/>
      <c r="BO49" s="299">
        <v>0</v>
      </c>
      <c r="BP49" s="300"/>
      <c r="BQ49" s="300"/>
      <c r="BR49" s="300"/>
      <c r="BS49" s="300"/>
      <c r="BT49" s="300"/>
      <c r="BU49" s="300"/>
      <c r="BV49" s="300"/>
      <c r="BW49" s="300"/>
      <c r="BX49" s="300"/>
      <c r="BY49" s="300"/>
      <c r="BZ49" s="300"/>
      <c r="CA49" s="300"/>
      <c r="CB49" s="300"/>
      <c r="CC49" s="300"/>
      <c r="CD49" s="300"/>
      <c r="CE49" s="300"/>
      <c r="CF49" s="300"/>
      <c r="CG49" s="300"/>
      <c r="CH49" s="300"/>
      <c r="CI49" s="301"/>
      <c r="CJ49" s="302" t="s">
        <v>194</v>
      </c>
      <c r="CK49" s="303"/>
      <c r="CL49" s="303"/>
      <c r="CM49" s="303"/>
      <c r="CN49" s="303"/>
      <c r="CO49" s="303"/>
      <c r="CP49" s="303"/>
      <c r="CQ49" s="303"/>
      <c r="CR49" s="303"/>
      <c r="CS49" s="303"/>
      <c r="CT49" s="303"/>
      <c r="CU49" s="303"/>
      <c r="CV49" s="303"/>
      <c r="CW49" s="304"/>
      <c r="CX49" s="299">
        <v>0</v>
      </c>
      <c r="CY49" s="300"/>
      <c r="CZ49" s="300"/>
      <c r="DA49" s="300"/>
      <c r="DB49" s="300"/>
      <c r="DC49" s="300"/>
      <c r="DD49" s="300"/>
      <c r="DE49" s="300"/>
      <c r="DF49" s="300"/>
      <c r="DG49" s="300"/>
      <c r="DH49" s="300"/>
      <c r="DI49" s="300"/>
      <c r="DJ49" s="300"/>
      <c r="DK49" s="301"/>
      <c r="DL49" s="305">
        <v>22000</v>
      </c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7"/>
      <c r="EJ49" s="305"/>
      <c r="EK49" s="306"/>
      <c r="EL49" s="306"/>
      <c r="EM49" s="306"/>
      <c r="EN49" s="306"/>
      <c r="EO49" s="306"/>
      <c r="EP49" s="306"/>
      <c r="EQ49" s="306"/>
      <c r="ER49" s="306"/>
      <c r="ES49" s="306"/>
      <c r="ET49" s="306"/>
      <c r="EU49" s="306"/>
      <c r="EV49" s="306"/>
      <c r="EW49" s="306"/>
      <c r="EX49" s="306"/>
      <c r="EY49" s="306"/>
      <c r="EZ49" s="306"/>
      <c r="FA49" s="306"/>
      <c r="FB49" s="306"/>
      <c r="FC49" s="306"/>
      <c r="FD49" s="306"/>
      <c r="FE49" s="306"/>
      <c r="FF49" s="306"/>
      <c r="FG49" s="307"/>
    </row>
    <row r="50" spans="1:163" s="14" customFormat="1" ht="38.25" customHeight="1">
      <c r="A50" s="308" t="s">
        <v>285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10"/>
      <c r="AA50" s="302" t="s">
        <v>189</v>
      </c>
      <c r="AB50" s="303"/>
      <c r="AC50" s="303"/>
      <c r="AD50" s="303"/>
      <c r="AE50" s="303"/>
      <c r="AF50" s="303"/>
      <c r="AG50" s="303"/>
      <c r="AH50" s="303"/>
      <c r="AI50" s="303"/>
      <c r="AJ50" s="149"/>
      <c r="AK50" s="302" t="s">
        <v>286</v>
      </c>
      <c r="AL50" s="303"/>
      <c r="AM50" s="303"/>
      <c r="AN50" s="303"/>
      <c r="AO50" s="303"/>
      <c r="AP50" s="303"/>
      <c r="AQ50" s="303"/>
      <c r="AR50" s="303"/>
      <c r="AS50" s="303"/>
      <c r="AT50" s="304"/>
      <c r="AU50" s="302"/>
      <c r="AV50" s="303"/>
      <c r="AW50" s="303"/>
      <c r="AX50" s="303"/>
      <c r="AY50" s="303"/>
      <c r="AZ50" s="303"/>
      <c r="BA50" s="303"/>
      <c r="BB50" s="303"/>
      <c r="BC50" s="303"/>
      <c r="BD50" s="304"/>
      <c r="BE50" s="302"/>
      <c r="BF50" s="303"/>
      <c r="BG50" s="303"/>
      <c r="BH50" s="303"/>
      <c r="BI50" s="303"/>
      <c r="BJ50" s="303"/>
      <c r="BK50" s="303"/>
      <c r="BL50" s="303"/>
      <c r="BM50" s="303"/>
      <c r="BN50" s="304"/>
      <c r="BO50" s="299"/>
      <c r="BP50" s="300"/>
      <c r="BQ50" s="300"/>
      <c r="BR50" s="300"/>
      <c r="BS50" s="300"/>
      <c r="BT50" s="300"/>
      <c r="BU50" s="300"/>
      <c r="BV50" s="300"/>
      <c r="BW50" s="300"/>
      <c r="BX50" s="300"/>
      <c r="BY50" s="300"/>
      <c r="BZ50" s="300"/>
      <c r="CA50" s="300"/>
      <c r="CB50" s="300"/>
      <c r="CC50" s="300"/>
      <c r="CD50" s="300"/>
      <c r="CE50" s="300"/>
      <c r="CF50" s="300"/>
      <c r="CG50" s="300"/>
      <c r="CH50" s="300"/>
      <c r="CI50" s="301"/>
      <c r="CJ50" s="302"/>
      <c r="CK50" s="303"/>
      <c r="CL50" s="303"/>
      <c r="CM50" s="303"/>
      <c r="CN50" s="303"/>
      <c r="CO50" s="303"/>
      <c r="CP50" s="303"/>
      <c r="CQ50" s="303"/>
      <c r="CR50" s="303"/>
      <c r="CS50" s="303"/>
      <c r="CT50" s="303"/>
      <c r="CU50" s="303"/>
      <c r="CV50" s="303"/>
      <c r="CW50" s="304"/>
      <c r="CX50" s="299"/>
      <c r="CY50" s="300"/>
      <c r="CZ50" s="300"/>
      <c r="DA50" s="300"/>
      <c r="DB50" s="300"/>
      <c r="DC50" s="300"/>
      <c r="DD50" s="300"/>
      <c r="DE50" s="300"/>
      <c r="DF50" s="300"/>
      <c r="DG50" s="300"/>
      <c r="DH50" s="300"/>
      <c r="DI50" s="300"/>
      <c r="DJ50" s="300"/>
      <c r="DK50" s="301"/>
      <c r="DL50" s="305">
        <v>65000</v>
      </c>
      <c r="DM50" s="306"/>
      <c r="DN50" s="306"/>
      <c r="DO50" s="306"/>
      <c r="DP50" s="306"/>
      <c r="DQ50" s="306"/>
      <c r="DR50" s="306"/>
      <c r="DS50" s="306"/>
      <c r="DT50" s="306"/>
      <c r="DU50" s="306"/>
      <c r="DV50" s="306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7"/>
      <c r="EJ50" s="305"/>
      <c r="EK50" s="306"/>
      <c r="EL50" s="306"/>
      <c r="EM50" s="306"/>
      <c r="EN50" s="306"/>
      <c r="EO50" s="306"/>
      <c r="EP50" s="306"/>
      <c r="EQ50" s="306"/>
      <c r="ER50" s="306"/>
      <c r="ES50" s="306"/>
      <c r="ET50" s="306"/>
      <c r="EU50" s="306"/>
      <c r="EV50" s="306"/>
      <c r="EW50" s="306"/>
      <c r="EX50" s="306"/>
      <c r="EY50" s="306"/>
      <c r="EZ50" s="306"/>
      <c r="FA50" s="306"/>
      <c r="FB50" s="306"/>
      <c r="FC50" s="306"/>
      <c r="FD50" s="306"/>
      <c r="FE50" s="306"/>
      <c r="FF50" s="306"/>
      <c r="FG50" s="307"/>
    </row>
    <row r="51" spans="1:163" s="14" customFormat="1" ht="82.5" customHeight="1">
      <c r="A51" s="308" t="s">
        <v>268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10"/>
      <c r="AA51" s="302" t="s">
        <v>189</v>
      </c>
      <c r="AB51" s="303"/>
      <c r="AC51" s="303"/>
      <c r="AD51" s="303"/>
      <c r="AE51" s="303"/>
      <c r="AF51" s="303"/>
      <c r="AG51" s="303"/>
      <c r="AH51" s="303"/>
      <c r="AI51" s="303"/>
      <c r="AJ51" s="149"/>
      <c r="AK51" s="302" t="s">
        <v>267</v>
      </c>
      <c r="AL51" s="303"/>
      <c r="AM51" s="303"/>
      <c r="AN51" s="303"/>
      <c r="AO51" s="303"/>
      <c r="AP51" s="303"/>
      <c r="AQ51" s="303"/>
      <c r="AR51" s="303"/>
      <c r="AS51" s="303"/>
      <c r="AT51" s="304"/>
      <c r="AU51" s="302"/>
      <c r="AV51" s="303"/>
      <c r="AW51" s="303"/>
      <c r="AX51" s="303"/>
      <c r="AY51" s="303"/>
      <c r="AZ51" s="303"/>
      <c r="BA51" s="303"/>
      <c r="BB51" s="303"/>
      <c r="BC51" s="303"/>
      <c r="BD51" s="304"/>
      <c r="BE51" s="302"/>
      <c r="BF51" s="303"/>
      <c r="BG51" s="303"/>
      <c r="BH51" s="303"/>
      <c r="BI51" s="303"/>
      <c r="BJ51" s="303"/>
      <c r="BK51" s="303"/>
      <c r="BL51" s="303"/>
      <c r="BM51" s="303"/>
      <c r="BN51" s="304"/>
      <c r="BO51" s="299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1"/>
      <c r="CJ51" s="302"/>
      <c r="CK51" s="303"/>
      <c r="CL51" s="303"/>
      <c r="CM51" s="303"/>
      <c r="CN51" s="303"/>
      <c r="CO51" s="303"/>
      <c r="CP51" s="303"/>
      <c r="CQ51" s="303"/>
      <c r="CR51" s="303"/>
      <c r="CS51" s="303"/>
      <c r="CT51" s="303"/>
      <c r="CU51" s="303"/>
      <c r="CV51" s="303"/>
      <c r="CW51" s="304"/>
      <c r="CX51" s="299"/>
      <c r="CY51" s="300"/>
      <c r="CZ51" s="300"/>
      <c r="DA51" s="300"/>
      <c r="DB51" s="300"/>
      <c r="DC51" s="300"/>
      <c r="DD51" s="300"/>
      <c r="DE51" s="300"/>
      <c r="DF51" s="300"/>
      <c r="DG51" s="300"/>
      <c r="DH51" s="300"/>
      <c r="DI51" s="300"/>
      <c r="DJ51" s="300"/>
      <c r="DK51" s="301"/>
      <c r="DL51" s="305">
        <v>0</v>
      </c>
      <c r="DM51" s="306"/>
      <c r="DN51" s="306"/>
      <c r="DO51" s="306"/>
      <c r="DP51" s="306"/>
      <c r="DQ51" s="306"/>
      <c r="DR51" s="306"/>
      <c r="DS51" s="306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6"/>
      <c r="EE51" s="306"/>
      <c r="EF51" s="306"/>
      <c r="EG51" s="306"/>
      <c r="EH51" s="306"/>
      <c r="EI51" s="307"/>
      <c r="EJ51" s="305"/>
      <c r="EK51" s="306"/>
      <c r="EL51" s="306"/>
      <c r="EM51" s="306"/>
      <c r="EN51" s="306"/>
      <c r="EO51" s="306"/>
      <c r="EP51" s="306"/>
      <c r="EQ51" s="306"/>
      <c r="ER51" s="306"/>
      <c r="ES51" s="306"/>
      <c r="ET51" s="306"/>
      <c r="EU51" s="306"/>
      <c r="EV51" s="306"/>
      <c r="EW51" s="306"/>
      <c r="EX51" s="306"/>
      <c r="EY51" s="306"/>
      <c r="EZ51" s="306"/>
      <c r="FA51" s="306"/>
      <c r="FB51" s="306"/>
      <c r="FC51" s="306"/>
      <c r="FD51" s="306"/>
      <c r="FE51" s="306"/>
      <c r="FF51" s="306"/>
      <c r="FG51" s="307"/>
    </row>
    <row r="52" spans="1:163" s="14" customFormat="1" ht="1.5" customHeight="1" hidden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03"/>
      <c r="AB52" s="303"/>
      <c r="AC52" s="303"/>
      <c r="AD52" s="303"/>
      <c r="AE52" s="303"/>
      <c r="AF52" s="303"/>
      <c r="AG52" s="303"/>
      <c r="AH52" s="303"/>
      <c r="AI52" s="303"/>
      <c r="AJ52" s="304"/>
      <c r="AK52" s="302"/>
      <c r="AL52" s="303"/>
      <c r="AM52" s="303"/>
      <c r="AN52" s="303"/>
      <c r="AO52" s="303"/>
      <c r="AP52" s="303"/>
      <c r="AQ52" s="303"/>
      <c r="AR52" s="303"/>
      <c r="AS52" s="303"/>
      <c r="AT52" s="304"/>
      <c r="AU52" s="302"/>
      <c r="AV52" s="303"/>
      <c r="AW52" s="303"/>
      <c r="AX52" s="303"/>
      <c r="AY52" s="303"/>
      <c r="AZ52" s="303"/>
      <c r="BA52" s="303"/>
      <c r="BB52" s="303"/>
      <c r="BC52" s="303"/>
      <c r="BD52" s="304"/>
      <c r="BE52" s="302"/>
      <c r="BF52" s="303"/>
      <c r="BG52" s="303"/>
      <c r="BH52" s="303"/>
      <c r="BI52" s="303"/>
      <c r="BJ52" s="303"/>
      <c r="BK52" s="303"/>
      <c r="BL52" s="303"/>
      <c r="BM52" s="303"/>
      <c r="BN52" s="304"/>
      <c r="BO52" s="399"/>
      <c r="BP52" s="399"/>
      <c r="BQ52" s="399"/>
      <c r="BR52" s="399"/>
      <c r="BS52" s="399"/>
      <c r="BT52" s="399"/>
      <c r="BU52" s="399"/>
      <c r="BV52" s="399"/>
      <c r="BW52" s="399"/>
      <c r="BX52" s="399"/>
      <c r="BY52" s="399"/>
      <c r="BZ52" s="399"/>
      <c r="CA52" s="399"/>
      <c r="CB52" s="399"/>
      <c r="CC52" s="399"/>
      <c r="CD52" s="399"/>
      <c r="CE52" s="399"/>
      <c r="CF52" s="399"/>
      <c r="CG52" s="399"/>
      <c r="CH52" s="399"/>
      <c r="CI52" s="399"/>
      <c r="CJ52" s="431"/>
      <c r="CK52" s="431"/>
      <c r="CL52" s="431"/>
      <c r="CM52" s="431"/>
      <c r="CN52" s="431"/>
      <c r="CO52" s="431"/>
      <c r="CP52" s="431"/>
      <c r="CQ52" s="431"/>
      <c r="CR52" s="431"/>
      <c r="CS52" s="431"/>
      <c r="CT52" s="431"/>
      <c r="CU52" s="431"/>
      <c r="CV52" s="431"/>
      <c r="CW52" s="431"/>
      <c r="CX52" s="399"/>
      <c r="CY52" s="399"/>
      <c r="CZ52" s="399"/>
      <c r="DA52" s="399"/>
      <c r="DB52" s="399"/>
      <c r="DC52" s="399"/>
      <c r="DD52" s="399"/>
      <c r="DE52" s="399"/>
      <c r="DF52" s="399"/>
      <c r="DG52" s="399"/>
      <c r="DH52" s="399"/>
      <c r="DI52" s="399"/>
      <c r="DJ52" s="399"/>
      <c r="DK52" s="399"/>
      <c r="DL52" s="432"/>
      <c r="DM52" s="432"/>
      <c r="DN52" s="432"/>
      <c r="DO52" s="432"/>
      <c r="DP52" s="432"/>
      <c r="DQ52" s="432"/>
      <c r="DR52" s="432"/>
      <c r="DS52" s="432"/>
      <c r="DT52" s="432"/>
      <c r="DU52" s="432"/>
      <c r="DV52" s="432"/>
      <c r="DW52" s="432"/>
      <c r="DX52" s="432"/>
      <c r="DY52" s="432"/>
      <c r="DZ52" s="432"/>
      <c r="EA52" s="432"/>
      <c r="EB52" s="432"/>
      <c r="EC52" s="432"/>
      <c r="ED52" s="432"/>
      <c r="EE52" s="432"/>
      <c r="EF52" s="432"/>
      <c r="EG52" s="432"/>
      <c r="EH52" s="432"/>
      <c r="EI52" s="432"/>
      <c r="EJ52" s="432"/>
      <c r="EK52" s="432"/>
      <c r="EL52" s="432"/>
      <c r="EM52" s="432"/>
      <c r="EN52" s="432"/>
      <c r="EO52" s="432"/>
      <c r="EP52" s="432"/>
      <c r="EQ52" s="432"/>
      <c r="ER52" s="432"/>
      <c r="ES52" s="432"/>
      <c r="ET52" s="432"/>
      <c r="EU52" s="432"/>
      <c r="EV52" s="432"/>
      <c r="EW52" s="432"/>
      <c r="EX52" s="432"/>
      <c r="EY52" s="432"/>
      <c r="EZ52" s="432"/>
      <c r="FA52" s="432"/>
      <c r="FB52" s="432"/>
      <c r="FC52" s="432"/>
      <c r="FD52" s="432"/>
      <c r="FE52" s="432"/>
      <c r="FF52" s="432"/>
      <c r="FG52" s="432"/>
    </row>
    <row r="53" spans="65:163" s="23" customFormat="1" ht="15.75" customHeight="1" thickBot="1">
      <c r="BM53" s="24" t="s">
        <v>37</v>
      </c>
      <c r="BO53" s="359">
        <f>SUM(BO42:CI52)</f>
        <v>0</v>
      </c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1"/>
      <c r="CJ53" s="427" t="s">
        <v>7</v>
      </c>
      <c r="CK53" s="427"/>
      <c r="CL53" s="427"/>
      <c r="CM53" s="427"/>
      <c r="CN53" s="427"/>
      <c r="CO53" s="427"/>
      <c r="CP53" s="427"/>
      <c r="CQ53" s="427"/>
      <c r="CR53" s="427"/>
      <c r="CS53" s="427"/>
      <c r="CT53" s="427"/>
      <c r="CU53" s="427"/>
      <c r="CV53" s="427"/>
      <c r="CW53" s="427"/>
      <c r="CX53" s="400">
        <f>SUM(CX42:DK45)</f>
        <v>0</v>
      </c>
      <c r="CY53" s="400"/>
      <c r="CZ53" s="400"/>
      <c r="DA53" s="400"/>
      <c r="DB53" s="400"/>
      <c r="DC53" s="400"/>
      <c r="DD53" s="400"/>
      <c r="DE53" s="400"/>
      <c r="DF53" s="400"/>
      <c r="DG53" s="400"/>
      <c r="DH53" s="400"/>
      <c r="DI53" s="400"/>
      <c r="DJ53" s="400"/>
      <c r="DK53" s="400"/>
      <c r="DL53" s="362">
        <f>SUM(DL42:EI52)</f>
        <v>1211100</v>
      </c>
      <c r="DM53" s="362"/>
      <c r="DN53" s="362"/>
      <c r="DO53" s="362"/>
      <c r="DP53" s="362"/>
      <c r="DQ53" s="362"/>
      <c r="DR53" s="362"/>
      <c r="DS53" s="362"/>
      <c r="DT53" s="362"/>
      <c r="DU53" s="362"/>
      <c r="DV53" s="362"/>
      <c r="DW53" s="362"/>
      <c r="DX53" s="362"/>
      <c r="DY53" s="362"/>
      <c r="DZ53" s="362"/>
      <c r="EA53" s="362"/>
      <c r="EB53" s="362"/>
      <c r="EC53" s="362"/>
      <c r="ED53" s="362"/>
      <c r="EE53" s="362"/>
      <c r="EF53" s="362"/>
      <c r="EG53" s="362"/>
      <c r="EH53" s="362"/>
      <c r="EI53" s="363"/>
      <c r="EJ53" s="362">
        <f>SUM(EJ42:FG52)</f>
        <v>0</v>
      </c>
      <c r="EK53" s="362"/>
      <c r="EL53" s="362"/>
      <c r="EM53" s="362"/>
      <c r="EN53" s="362"/>
      <c r="EO53" s="362"/>
      <c r="EP53" s="362"/>
      <c r="EQ53" s="362"/>
      <c r="ER53" s="362"/>
      <c r="ES53" s="362"/>
      <c r="ET53" s="362"/>
      <c r="EU53" s="362"/>
      <c r="EV53" s="362"/>
      <c r="EW53" s="362"/>
      <c r="EX53" s="362"/>
      <c r="EY53" s="362"/>
      <c r="EZ53" s="362"/>
      <c r="FA53" s="362"/>
      <c r="FB53" s="362"/>
      <c r="FC53" s="362"/>
      <c r="FD53" s="362"/>
      <c r="FE53" s="362"/>
      <c r="FF53" s="362"/>
      <c r="FG53" s="363"/>
    </row>
    <row r="54" ht="4.5" customHeight="1" thickBot="1"/>
    <row r="55" spans="146:163" s="14" customFormat="1" ht="8.25" customHeight="1">
      <c r="EP55" s="17"/>
      <c r="EQ55" s="17"/>
      <c r="ET55" s="17" t="s">
        <v>38</v>
      </c>
      <c r="EV55" s="414"/>
      <c r="EW55" s="415"/>
      <c r="EX55" s="415"/>
      <c r="EY55" s="415"/>
      <c r="EZ55" s="415"/>
      <c r="FA55" s="415"/>
      <c r="FB55" s="415"/>
      <c r="FC55" s="415"/>
      <c r="FD55" s="415"/>
      <c r="FE55" s="415"/>
      <c r="FF55" s="415"/>
      <c r="FG55" s="416"/>
    </row>
    <row r="56" spans="1:163" s="14" customFormat="1" ht="14.25" customHeight="1" thickBot="1">
      <c r="A56" s="311" t="s">
        <v>234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D56" s="331" t="s">
        <v>226</v>
      </c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EP56" s="17"/>
      <c r="EQ56" s="17"/>
      <c r="ES56" s="23"/>
      <c r="ET56" s="17" t="s">
        <v>39</v>
      </c>
      <c r="EV56" s="417"/>
      <c r="EW56" s="418"/>
      <c r="EX56" s="418"/>
      <c r="EY56" s="418"/>
      <c r="EZ56" s="418"/>
      <c r="FA56" s="418"/>
      <c r="FB56" s="418"/>
      <c r="FC56" s="418"/>
      <c r="FD56" s="418"/>
      <c r="FE56" s="418"/>
      <c r="FF56" s="418"/>
      <c r="FG56" s="419"/>
    </row>
    <row r="57" spans="14:54" s="13" customFormat="1" ht="10.5" customHeight="1" thickBot="1">
      <c r="N57" s="326" t="s">
        <v>21</v>
      </c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D57" s="327" t="s">
        <v>40</v>
      </c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</row>
    <row r="58" spans="1:163" ht="10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T58" s="395"/>
      <c r="BU58" s="396"/>
      <c r="BV58" s="396"/>
      <c r="BW58" s="396"/>
      <c r="BX58" s="396"/>
      <c r="BY58" s="396"/>
      <c r="BZ58" s="396"/>
      <c r="CA58" s="396"/>
      <c r="CB58" s="396"/>
      <c r="CC58" s="396"/>
      <c r="CD58" s="396"/>
      <c r="CE58" s="396"/>
      <c r="CF58" s="396"/>
      <c r="CG58" s="396"/>
      <c r="CH58" s="396"/>
      <c r="CI58" s="396"/>
      <c r="CJ58" s="396"/>
      <c r="CK58" s="396"/>
      <c r="CL58" s="396"/>
      <c r="CM58" s="396"/>
      <c r="CN58" s="396"/>
      <c r="CO58" s="396"/>
      <c r="CP58" s="396"/>
      <c r="CQ58" s="396"/>
      <c r="CR58" s="396"/>
      <c r="CS58" s="396"/>
      <c r="CT58" s="396"/>
      <c r="CU58" s="396"/>
      <c r="CV58" s="396"/>
      <c r="CW58" s="396"/>
      <c r="CX58" s="396"/>
      <c r="CY58" s="396"/>
      <c r="CZ58" s="396"/>
      <c r="DA58" s="396"/>
      <c r="DB58" s="396"/>
      <c r="DC58" s="396"/>
      <c r="DD58" s="396"/>
      <c r="DE58" s="396"/>
      <c r="DF58" s="396"/>
      <c r="DG58" s="396"/>
      <c r="DH58" s="396"/>
      <c r="DI58" s="396"/>
      <c r="DJ58" s="396"/>
      <c r="DK58" s="396"/>
      <c r="DL58" s="396"/>
      <c r="DM58" s="396"/>
      <c r="DN58" s="396"/>
      <c r="DO58" s="396"/>
      <c r="DP58" s="396"/>
      <c r="DQ58" s="396"/>
      <c r="DR58" s="396"/>
      <c r="DS58" s="396"/>
      <c r="DT58" s="396"/>
      <c r="DU58" s="396"/>
      <c r="DV58" s="396"/>
      <c r="DW58" s="396"/>
      <c r="DX58" s="396"/>
      <c r="DY58" s="396"/>
      <c r="DZ58" s="396"/>
      <c r="EA58" s="396"/>
      <c r="EB58" s="396"/>
      <c r="EC58" s="396"/>
      <c r="ED58" s="396"/>
      <c r="EE58" s="396"/>
      <c r="EF58" s="396"/>
      <c r="EG58" s="396"/>
      <c r="EH58" s="396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1"/>
    </row>
    <row r="59" spans="1:163" ht="10.5" customHeight="1">
      <c r="A59" s="311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T59" s="403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3"/>
    </row>
    <row r="60" spans="1:163" ht="12.75" customHeight="1">
      <c r="A60" s="311" t="s">
        <v>271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D60" s="331" t="s">
        <v>272</v>
      </c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T60" s="44"/>
      <c r="BU60" s="14" t="s">
        <v>109</v>
      </c>
      <c r="CH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45"/>
    </row>
    <row r="61" spans="14:163" ht="10.5" customHeight="1">
      <c r="N61" s="326" t="s">
        <v>21</v>
      </c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D61" s="327" t="s">
        <v>40</v>
      </c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T61" s="44"/>
      <c r="BU61" s="14" t="s">
        <v>108</v>
      </c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V61" s="331"/>
      <c r="CW61" s="331"/>
      <c r="CX61" s="331"/>
      <c r="CY61" s="331"/>
      <c r="CZ61" s="331"/>
      <c r="DA61" s="331"/>
      <c r="DB61" s="331"/>
      <c r="DC61" s="331"/>
      <c r="DD61" s="331"/>
      <c r="DF61" s="331"/>
      <c r="DG61" s="331"/>
      <c r="DH61" s="331"/>
      <c r="DI61" s="331"/>
      <c r="DJ61" s="331"/>
      <c r="DK61" s="331"/>
      <c r="DL61" s="331"/>
      <c r="DM61" s="331"/>
      <c r="DN61" s="331"/>
      <c r="DO61" s="331"/>
      <c r="DP61" s="331"/>
      <c r="DQ61" s="331"/>
      <c r="DR61" s="331"/>
      <c r="DS61" s="331"/>
      <c r="DT61" s="331"/>
      <c r="DU61" s="331"/>
      <c r="DV61" s="331"/>
      <c r="DW61" s="331"/>
      <c r="DY61" s="319"/>
      <c r="DZ61" s="319"/>
      <c r="EA61" s="319"/>
      <c r="EB61" s="319"/>
      <c r="EC61" s="319"/>
      <c r="ED61" s="319"/>
      <c r="EE61" s="319"/>
      <c r="EF61" s="319"/>
      <c r="EG61" s="319"/>
      <c r="EH61" s="319"/>
      <c r="FF61" s="14"/>
      <c r="FG61" s="45"/>
    </row>
    <row r="62" spans="1:163" ht="10.5" customHeight="1">
      <c r="A62" s="14" t="s">
        <v>109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T62" s="44"/>
      <c r="CH62" s="405" t="s">
        <v>41</v>
      </c>
      <c r="CI62" s="405"/>
      <c r="CJ62" s="405"/>
      <c r="CK62" s="405"/>
      <c r="CL62" s="405"/>
      <c r="CM62" s="405"/>
      <c r="CN62" s="405"/>
      <c r="CO62" s="405"/>
      <c r="CP62" s="405"/>
      <c r="CQ62" s="405"/>
      <c r="CR62" s="405"/>
      <c r="CS62" s="405"/>
      <c r="CT62" s="405"/>
      <c r="CV62" s="405" t="s">
        <v>21</v>
      </c>
      <c r="CW62" s="405"/>
      <c r="CX62" s="405"/>
      <c r="CY62" s="405"/>
      <c r="CZ62" s="405"/>
      <c r="DA62" s="405"/>
      <c r="DB62" s="405"/>
      <c r="DC62" s="405"/>
      <c r="DD62" s="405"/>
      <c r="DF62" s="405" t="s">
        <v>40</v>
      </c>
      <c r="DG62" s="405"/>
      <c r="DH62" s="405"/>
      <c r="DI62" s="405"/>
      <c r="DJ62" s="405"/>
      <c r="DK62" s="405"/>
      <c r="DL62" s="405"/>
      <c r="DM62" s="405"/>
      <c r="DN62" s="405"/>
      <c r="DO62" s="405"/>
      <c r="DP62" s="405"/>
      <c r="DQ62" s="405"/>
      <c r="DR62" s="405"/>
      <c r="DS62" s="405"/>
      <c r="DT62" s="405"/>
      <c r="DU62" s="405"/>
      <c r="DV62" s="405"/>
      <c r="DW62" s="405"/>
      <c r="DY62" s="405" t="s">
        <v>42</v>
      </c>
      <c r="DZ62" s="405"/>
      <c r="EA62" s="405"/>
      <c r="EB62" s="405"/>
      <c r="EC62" s="405"/>
      <c r="ED62" s="405"/>
      <c r="EE62" s="405"/>
      <c r="EF62" s="405"/>
      <c r="EG62" s="405"/>
      <c r="EH62" s="405"/>
      <c r="FF62" s="46"/>
      <c r="FG62" s="45"/>
    </row>
    <row r="63" spans="1:163" ht="12.75" customHeight="1">
      <c r="A63" s="14" t="s">
        <v>108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406" t="s">
        <v>190</v>
      </c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K63" s="331" t="s">
        <v>273</v>
      </c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D63" s="319" t="s">
        <v>191</v>
      </c>
      <c r="BE63" s="319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T63" s="44"/>
      <c r="BU63" s="378" t="s">
        <v>48</v>
      </c>
      <c r="BV63" s="378"/>
      <c r="BW63" s="319"/>
      <c r="BX63" s="319"/>
      <c r="BY63" s="319"/>
      <c r="BZ63" s="319"/>
      <c r="CA63" s="319"/>
      <c r="CB63" s="311" t="s">
        <v>48</v>
      </c>
      <c r="CC63" s="311"/>
      <c r="CD63" s="319"/>
      <c r="CE63" s="319"/>
      <c r="CF63" s="319"/>
      <c r="CG63" s="319"/>
      <c r="CH63" s="319"/>
      <c r="CI63" s="319"/>
      <c r="CJ63" s="319"/>
      <c r="CK63" s="319"/>
      <c r="CL63" s="319"/>
      <c r="CM63" s="319"/>
      <c r="CN63" s="319"/>
      <c r="CO63" s="319"/>
      <c r="CP63" s="319"/>
      <c r="CQ63" s="319"/>
      <c r="CR63" s="319"/>
      <c r="CS63" s="319"/>
      <c r="CT63" s="319"/>
      <c r="CU63" s="319"/>
      <c r="CV63" s="319"/>
      <c r="CW63" s="319"/>
      <c r="CX63" s="319"/>
      <c r="CY63" s="319"/>
      <c r="CZ63" s="319"/>
      <c r="DA63" s="378">
        <v>20</v>
      </c>
      <c r="DB63" s="378"/>
      <c r="DC63" s="378"/>
      <c r="DD63" s="378"/>
      <c r="DE63" s="365"/>
      <c r="DF63" s="365"/>
      <c r="DG63" s="365"/>
      <c r="DH63" s="311" t="s">
        <v>49</v>
      </c>
      <c r="DI63" s="311"/>
      <c r="DJ63" s="311"/>
      <c r="DZ63" s="14"/>
      <c r="EA63" s="14"/>
      <c r="EB63" s="14"/>
      <c r="EC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45"/>
    </row>
    <row r="64" spans="14:163" s="13" customFormat="1" ht="9.75" customHeight="1" thickBot="1">
      <c r="N64" s="405" t="s">
        <v>41</v>
      </c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Z64" s="405" t="s">
        <v>21</v>
      </c>
      <c r="AA64" s="405"/>
      <c r="AB64" s="405"/>
      <c r="AC64" s="405"/>
      <c r="AD64" s="405"/>
      <c r="AE64" s="405"/>
      <c r="AF64" s="405"/>
      <c r="AG64" s="405"/>
      <c r="AH64" s="405"/>
      <c r="AI64" s="405"/>
      <c r="AK64" s="405" t="s">
        <v>40</v>
      </c>
      <c r="AL64" s="405"/>
      <c r="AM64" s="405"/>
      <c r="AN64" s="405"/>
      <c r="AO64" s="405"/>
      <c r="AP64" s="405"/>
      <c r="AQ64" s="405"/>
      <c r="AR64" s="405"/>
      <c r="AS64" s="405"/>
      <c r="AT64" s="405"/>
      <c r="AU64" s="405"/>
      <c r="AV64" s="405"/>
      <c r="AW64" s="405"/>
      <c r="AX64" s="405"/>
      <c r="AY64" s="405"/>
      <c r="AZ64" s="405"/>
      <c r="BA64" s="405"/>
      <c r="BB64" s="405"/>
      <c r="BD64" s="405" t="s">
        <v>42</v>
      </c>
      <c r="BE64" s="405"/>
      <c r="BF64" s="405"/>
      <c r="BG64" s="405"/>
      <c r="BH64" s="405"/>
      <c r="BI64" s="405"/>
      <c r="BJ64" s="405"/>
      <c r="BK64" s="405"/>
      <c r="BL64" s="405"/>
      <c r="BM64" s="405"/>
      <c r="BN64" s="405"/>
      <c r="BO64" s="405"/>
      <c r="BP64" s="405"/>
      <c r="BQ64" s="405"/>
      <c r="BT64" s="47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9"/>
    </row>
    <row r="65" spans="1:38" s="14" customFormat="1" ht="10.5" customHeight="1">
      <c r="A65" s="378" t="s">
        <v>48</v>
      </c>
      <c r="B65" s="378"/>
      <c r="C65" s="319" t="s">
        <v>279</v>
      </c>
      <c r="D65" s="319"/>
      <c r="E65" s="319"/>
      <c r="F65" s="319"/>
      <c r="G65" s="319"/>
      <c r="H65" s="311" t="s">
        <v>48</v>
      </c>
      <c r="I65" s="311"/>
      <c r="J65" s="319" t="s">
        <v>280</v>
      </c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78">
        <v>20</v>
      </c>
      <c r="AD65" s="378"/>
      <c r="AE65" s="378"/>
      <c r="AF65" s="378"/>
      <c r="AG65" s="365" t="s">
        <v>281</v>
      </c>
      <c r="AH65" s="365"/>
      <c r="AI65" s="365"/>
      <c r="AJ65" s="311" t="s">
        <v>49</v>
      </c>
      <c r="AK65" s="311"/>
      <c r="AL65" s="311"/>
    </row>
    <row r="66" s="14" customFormat="1" ht="3" customHeight="1"/>
    <row r="67" spans="1:34" s="14" customFormat="1" ht="32.25" customHeight="1" hidden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1:163" ht="24" customHeight="1">
      <c r="A68" s="358" t="s">
        <v>127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8"/>
      <c r="AD68" s="358"/>
      <c r="AE68" s="358"/>
      <c r="AF68" s="358"/>
      <c r="AG68" s="358"/>
      <c r="AH68" s="358"/>
      <c r="AI68" s="358"/>
      <c r="AJ68" s="358"/>
      <c r="AK68" s="358"/>
      <c r="AL68" s="358"/>
      <c r="AM68" s="358"/>
      <c r="AN68" s="358"/>
      <c r="AO68" s="358"/>
      <c r="AP68" s="358"/>
      <c r="AQ68" s="358"/>
      <c r="AR68" s="358"/>
      <c r="AS68" s="358"/>
      <c r="AT68" s="358"/>
      <c r="AU68" s="358"/>
      <c r="AV68" s="358"/>
      <c r="AW68" s="358"/>
      <c r="AX68" s="358"/>
      <c r="AY68" s="358"/>
      <c r="AZ68" s="358"/>
      <c r="BA68" s="358"/>
      <c r="BB68" s="358"/>
      <c r="BC68" s="358"/>
      <c r="BD68" s="358"/>
      <c r="BE68" s="358"/>
      <c r="BF68" s="358"/>
      <c r="BG68" s="358"/>
      <c r="BH68" s="358"/>
      <c r="BI68" s="358"/>
      <c r="BJ68" s="358"/>
      <c r="BK68" s="358"/>
      <c r="BL68" s="358"/>
      <c r="BM68" s="358"/>
      <c r="BN68" s="358"/>
      <c r="BO68" s="358"/>
      <c r="BP68" s="358"/>
      <c r="BQ68" s="358"/>
      <c r="BR68" s="358"/>
      <c r="BS68" s="358"/>
      <c r="BT68" s="358"/>
      <c r="BU68" s="358"/>
      <c r="BV68" s="358"/>
      <c r="BW68" s="358"/>
      <c r="BX68" s="358"/>
      <c r="BY68" s="358"/>
      <c r="BZ68" s="358"/>
      <c r="CA68" s="358"/>
      <c r="CB68" s="358"/>
      <c r="CC68" s="358"/>
      <c r="CD68" s="358"/>
      <c r="CE68" s="358"/>
      <c r="CF68" s="358"/>
      <c r="CG68" s="358"/>
      <c r="CH68" s="358"/>
      <c r="CI68" s="358"/>
      <c r="CJ68" s="358"/>
      <c r="CK68" s="358"/>
      <c r="CL68" s="358"/>
      <c r="CM68" s="358"/>
      <c r="CN68" s="358"/>
      <c r="CO68" s="358"/>
      <c r="CP68" s="358"/>
      <c r="CQ68" s="358"/>
      <c r="CR68" s="358"/>
      <c r="CS68" s="358"/>
      <c r="CT68" s="358"/>
      <c r="CU68" s="358"/>
      <c r="CV68" s="358"/>
      <c r="CW68" s="358"/>
      <c r="CX68" s="358"/>
      <c r="CY68" s="358"/>
      <c r="CZ68" s="358"/>
      <c r="DA68" s="358"/>
      <c r="DB68" s="358"/>
      <c r="DC68" s="358"/>
      <c r="DD68" s="358"/>
      <c r="DE68" s="358"/>
      <c r="DF68" s="358"/>
      <c r="DG68" s="358"/>
      <c r="DH68" s="358"/>
      <c r="DI68" s="358"/>
      <c r="DJ68" s="358"/>
      <c r="DK68" s="358"/>
      <c r="DL68" s="358"/>
      <c r="DM68" s="358"/>
      <c r="DN68" s="358"/>
      <c r="DO68" s="358"/>
      <c r="DP68" s="358"/>
      <c r="DQ68" s="358"/>
      <c r="DR68" s="358"/>
      <c r="DS68" s="358"/>
      <c r="DT68" s="358"/>
      <c r="DU68" s="358"/>
      <c r="DV68" s="358"/>
      <c r="DW68" s="358"/>
      <c r="DX68" s="358"/>
      <c r="DY68" s="358"/>
      <c r="DZ68" s="358"/>
      <c r="EA68" s="358"/>
      <c r="EB68" s="358"/>
      <c r="EC68" s="358"/>
      <c r="ED68" s="358"/>
      <c r="EE68" s="358"/>
      <c r="EF68" s="358"/>
      <c r="EG68" s="358"/>
      <c r="EH68" s="358"/>
      <c r="EI68" s="358"/>
      <c r="EJ68" s="358"/>
      <c r="EK68" s="358"/>
      <c r="EL68" s="358"/>
      <c r="EM68" s="358"/>
      <c r="EN68" s="358"/>
      <c r="EO68" s="358"/>
      <c r="EP68" s="358"/>
      <c r="EQ68" s="358"/>
      <c r="ER68" s="358"/>
      <c r="ES68" s="358"/>
      <c r="ET68" s="358"/>
      <c r="EU68" s="358"/>
      <c r="EV68" s="358"/>
      <c r="EW68" s="358"/>
      <c r="EX68" s="358"/>
      <c r="EY68" s="358"/>
      <c r="EZ68" s="358"/>
      <c r="FA68" s="358"/>
      <c r="FB68" s="358"/>
      <c r="FC68" s="358"/>
      <c r="FD68" s="358"/>
      <c r="FE68" s="358"/>
      <c r="FF68" s="358"/>
      <c r="FG68" s="358"/>
    </row>
  </sheetData>
  <sheetProtection/>
  <mergeCells count="232">
    <mergeCell ref="EJ53:FG53"/>
    <mergeCell ref="EJ43:FG43"/>
    <mergeCell ref="CO1:FG1"/>
    <mergeCell ref="CO2:FG2"/>
    <mergeCell ref="CO3:FG3"/>
    <mergeCell ref="CO4:FG4"/>
    <mergeCell ref="CO5:FG5"/>
    <mergeCell ref="A16:FG16"/>
    <mergeCell ref="EJ34:FG34"/>
    <mergeCell ref="DA63:DD63"/>
    <mergeCell ref="CD63:CZ63"/>
    <mergeCell ref="DY62:EH62"/>
    <mergeCell ref="BO52:CI52"/>
    <mergeCell ref="BE43:BN43"/>
    <mergeCell ref="CJ53:CW53"/>
    <mergeCell ref="CJ52:CW52"/>
    <mergeCell ref="EJ52:FG52"/>
    <mergeCell ref="CX43:DK43"/>
    <mergeCell ref="AK41:AT41"/>
    <mergeCell ref="DH63:DJ63"/>
    <mergeCell ref="DE63:DG63"/>
    <mergeCell ref="DF61:DW61"/>
    <mergeCell ref="CV61:DD61"/>
    <mergeCell ref="DF62:DW62"/>
    <mergeCell ref="AU41:BD41"/>
    <mergeCell ref="DL43:EI43"/>
    <mergeCell ref="DL52:EI52"/>
    <mergeCell ref="L33:AR33"/>
    <mergeCell ref="CH62:CT62"/>
    <mergeCell ref="CV62:DD62"/>
    <mergeCell ref="EV55:FG55"/>
    <mergeCell ref="EV56:FG56"/>
    <mergeCell ref="EV19:FG19"/>
    <mergeCell ref="A41:Z41"/>
    <mergeCell ref="A42:Z42"/>
    <mergeCell ref="AA42:AJ42"/>
    <mergeCell ref="AK42:AT42"/>
    <mergeCell ref="BD64:BQ64"/>
    <mergeCell ref="AU42:BD42"/>
    <mergeCell ref="AA41:AJ41"/>
    <mergeCell ref="M63:Y63"/>
    <mergeCell ref="BR20:BU20"/>
    <mergeCell ref="AU24:BV25"/>
    <mergeCell ref="BV20:BX20"/>
    <mergeCell ref="BO41:CI41"/>
    <mergeCell ref="BO42:CI42"/>
    <mergeCell ref="BE40:BN40"/>
    <mergeCell ref="A65:B65"/>
    <mergeCell ref="C65:G65"/>
    <mergeCell ref="H65:I65"/>
    <mergeCell ref="J65:AB65"/>
    <mergeCell ref="N64:X64"/>
    <mergeCell ref="CB63:CC63"/>
    <mergeCell ref="AJ65:AL65"/>
    <mergeCell ref="AK63:BB63"/>
    <mergeCell ref="AK64:BB64"/>
    <mergeCell ref="BD63:BQ63"/>
    <mergeCell ref="DL41:EI41"/>
    <mergeCell ref="DL42:EI42"/>
    <mergeCell ref="CX42:DK42"/>
    <mergeCell ref="BO43:CI43"/>
    <mergeCell ref="CJ43:CW43"/>
    <mergeCell ref="BU63:BV63"/>
    <mergeCell ref="BW63:CA63"/>
    <mergeCell ref="BT59:EH59"/>
    <mergeCell ref="DY61:EH61"/>
    <mergeCell ref="AD60:BB60"/>
    <mergeCell ref="AD61:BB61"/>
    <mergeCell ref="AA52:AJ52"/>
    <mergeCell ref="AK52:AT52"/>
    <mergeCell ref="AC65:AF65"/>
    <mergeCell ref="AG65:AI65"/>
    <mergeCell ref="Z64:AI64"/>
    <mergeCell ref="Z63:AI63"/>
    <mergeCell ref="N57:AB57"/>
    <mergeCell ref="N61:AB61"/>
    <mergeCell ref="N56:AB56"/>
    <mergeCell ref="BT58:EH58"/>
    <mergeCell ref="EV29:FG30"/>
    <mergeCell ref="EV31:FG31"/>
    <mergeCell ref="EJ42:FG42"/>
    <mergeCell ref="A43:Z43"/>
    <mergeCell ref="AA43:AJ43"/>
    <mergeCell ref="AK43:AT43"/>
    <mergeCell ref="BE50:BN50"/>
    <mergeCell ref="AU43:BD43"/>
    <mergeCell ref="EJ41:FG41"/>
    <mergeCell ref="EJ40:FG40"/>
    <mergeCell ref="DL40:EI40"/>
    <mergeCell ref="AN20:AR20"/>
    <mergeCell ref="AS20:AT20"/>
    <mergeCell ref="AK36:AT40"/>
    <mergeCell ref="EV27:FG27"/>
    <mergeCell ref="EV32:FG32"/>
    <mergeCell ref="L32:AR32"/>
    <mergeCell ref="AA36:AJ40"/>
    <mergeCell ref="EV26:FG26"/>
    <mergeCell ref="EV28:FG28"/>
    <mergeCell ref="CX14:CZ14"/>
    <mergeCell ref="CQ14:CT14"/>
    <mergeCell ref="EV18:FG18"/>
    <mergeCell ref="EF18:EI18"/>
    <mergeCell ref="EV23:FG25"/>
    <mergeCell ref="BE37:CI37"/>
    <mergeCell ref="BO40:CI40"/>
    <mergeCell ref="EV21:FG22"/>
    <mergeCell ref="AK21:EH22"/>
    <mergeCell ref="BL13:CG13"/>
    <mergeCell ref="BL12:CG12"/>
    <mergeCell ref="BM14:BQ14"/>
    <mergeCell ref="BR14:BS14"/>
    <mergeCell ref="BT14:CP14"/>
    <mergeCell ref="CU14:CW14"/>
    <mergeCell ref="EV20:FG20"/>
    <mergeCell ref="A17:FG17"/>
    <mergeCell ref="CJ41:CW41"/>
    <mergeCell ref="DL36:FG39"/>
    <mergeCell ref="A68:FG68"/>
    <mergeCell ref="BE42:BN42"/>
    <mergeCell ref="BE41:BN41"/>
    <mergeCell ref="BO53:CI53"/>
    <mergeCell ref="DL53:EI53"/>
    <mergeCell ref="CJ42:CW42"/>
    <mergeCell ref="BX38:BZ38"/>
    <mergeCell ref="A36:Z40"/>
    <mergeCell ref="DU12:FG12"/>
    <mergeCell ref="DU13:FG13"/>
    <mergeCell ref="CJ40:CW40"/>
    <mergeCell ref="CX41:DK41"/>
    <mergeCell ref="AK26:EH26"/>
    <mergeCell ref="AK29:EH30"/>
    <mergeCell ref="AK27:EH28"/>
    <mergeCell ref="CJ36:DK39"/>
    <mergeCell ref="CX40:DK40"/>
    <mergeCell ref="AU36:BD40"/>
    <mergeCell ref="AU44:BD44"/>
    <mergeCell ref="BE44:BN44"/>
    <mergeCell ref="BL7:FG7"/>
    <mergeCell ref="BL8:FG8"/>
    <mergeCell ref="BL10:FG10"/>
    <mergeCell ref="BL11:FG11"/>
    <mergeCell ref="BL9:FG9"/>
    <mergeCell ref="BE36:CI36"/>
    <mergeCell ref="AU20:BQ20"/>
    <mergeCell ref="BY20:CA20"/>
    <mergeCell ref="BO45:CI45"/>
    <mergeCell ref="BE45:BN45"/>
    <mergeCell ref="BO44:CI44"/>
    <mergeCell ref="AU45:BD45"/>
    <mergeCell ref="A44:Z44"/>
    <mergeCell ref="A45:Z45"/>
    <mergeCell ref="AA45:AH45"/>
    <mergeCell ref="AA44:AI44"/>
    <mergeCell ref="AK44:AT44"/>
    <mergeCell ref="AK45:AT45"/>
    <mergeCell ref="EJ45:FG45"/>
    <mergeCell ref="EJ44:FG44"/>
    <mergeCell ref="CJ45:CW45"/>
    <mergeCell ref="CJ44:CW44"/>
    <mergeCell ref="CX44:DK44"/>
    <mergeCell ref="CX45:DK45"/>
    <mergeCell ref="DL45:EI45"/>
    <mergeCell ref="DL44:EI44"/>
    <mergeCell ref="A47:Z47"/>
    <mergeCell ref="A49:Z49"/>
    <mergeCell ref="AA47:AH47"/>
    <mergeCell ref="AA49:AH49"/>
    <mergeCell ref="A48:Z48"/>
    <mergeCell ref="AA48:AH48"/>
    <mergeCell ref="BE47:BN47"/>
    <mergeCell ref="BE49:BN49"/>
    <mergeCell ref="BE48:BN48"/>
    <mergeCell ref="AK47:AT47"/>
    <mergeCell ref="AK49:AT49"/>
    <mergeCell ref="AU47:BD47"/>
    <mergeCell ref="AU49:BD49"/>
    <mergeCell ref="AK48:AT48"/>
    <mergeCell ref="AU48:BD48"/>
    <mergeCell ref="EJ47:FG47"/>
    <mergeCell ref="CX49:DK49"/>
    <mergeCell ref="DL49:EI49"/>
    <mergeCell ref="EJ49:FG49"/>
    <mergeCell ref="BO47:CI47"/>
    <mergeCell ref="BO49:CI49"/>
    <mergeCell ref="CJ47:CW47"/>
    <mergeCell ref="CJ49:CW49"/>
    <mergeCell ref="A46:Z46"/>
    <mergeCell ref="AA46:AI46"/>
    <mergeCell ref="AK46:AT46"/>
    <mergeCell ref="AU46:BD46"/>
    <mergeCell ref="BE46:BN46"/>
    <mergeCell ref="BO46:CI46"/>
    <mergeCell ref="CJ48:CW48"/>
    <mergeCell ref="CX48:DK48"/>
    <mergeCell ref="DL48:EI48"/>
    <mergeCell ref="EJ48:FG48"/>
    <mergeCell ref="CJ46:CW46"/>
    <mergeCell ref="CX46:DK46"/>
    <mergeCell ref="DL46:EI46"/>
    <mergeCell ref="EJ46:FG46"/>
    <mergeCell ref="CX47:DK47"/>
    <mergeCell ref="DL47:EI47"/>
    <mergeCell ref="A60:AB60"/>
    <mergeCell ref="A50:Z50"/>
    <mergeCell ref="AA50:AI50"/>
    <mergeCell ref="AK50:AT50"/>
    <mergeCell ref="AU50:BD50"/>
    <mergeCell ref="BO48:CI48"/>
    <mergeCell ref="AU52:BD52"/>
    <mergeCell ref="BE52:BN52"/>
    <mergeCell ref="AD56:BB56"/>
    <mergeCell ref="AD57:BB57"/>
    <mergeCell ref="BO50:CI50"/>
    <mergeCell ref="CJ50:CW50"/>
    <mergeCell ref="CX50:DK50"/>
    <mergeCell ref="DL50:EI50"/>
    <mergeCell ref="EJ50:FG50"/>
    <mergeCell ref="A59:V59"/>
    <mergeCell ref="CX52:DK52"/>
    <mergeCell ref="CX53:DK53"/>
    <mergeCell ref="A56:M56"/>
    <mergeCell ref="A52:Z52"/>
    <mergeCell ref="BO51:CI51"/>
    <mergeCell ref="CJ51:CW51"/>
    <mergeCell ref="CX51:DK51"/>
    <mergeCell ref="DL51:EI51"/>
    <mergeCell ref="EJ51:FG51"/>
    <mergeCell ref="A51:Z51"/>
    <mergeCell ref="AA51:AI51"/>
    <mergeCell ref="AK51:AT51"/>
    <mergeCell ref="AU51:BD51"/>
    <mergeCell ref="BE51:BN51"/>
  </mergeCells>
  <printOptions/>
  <pageMargins left="0.3937007874015748" right="0.31496062992125984" top="0.31496062992125984" bottom="0.35433070866141736" header="0.1968503937007874" footer="0.1968503937007874"/>
  <pageSetup fitToWidth="0" horizontalDpi="600" verticalDpi="600" orientation="landscape" paperSize="9" scale="85" r:id="rId1"/>
  <rowBreaks count="1" manualBreakCount="1">
    <brk id="42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Мурманской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klemeshova</dc:creator>
  <cp:keywords/>
  <dc:description/>
  <cp:lastModifiedBy>User</cp:lastModifiedBy>
  <cp:lastPrinted>2019-02-11T22:35:50Z</cp:lastPrinted>
  <dcterms:created xsi:type="dcterms:W3CDTF">2015-12-03T07:22:45Z</dcterms:created>
  <dcterms:modified xsi:type="dcterms:W3CDTF">2019-02-11T22:35:55Z</dcterms:modified>
  <cp:category/>
  <cp:version/>
  <cp:contentType/>
  <cp:contentStatus/>
</cp:coreProperties>
</file>